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政係\@財政状況資料集\R3\済　R4.3.4　財政状況資料集\提出分\"/>
    </mc:Choice>
  </mc:AlternateContent>
  <bookViews>
    <workbookView xWindow="-120" yWindow="-120" windowWidth="24240" windowHeight="13140"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U35" i="10" s="1"/>
  <c r="U36" i="10" s="1"/>
  <c r="C34" i="10"/>
  <c r="AM34" i="10" l="1"/>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<sst xmlns="http://schemas.openxmlformats.org/spreadsheetml/2006/main" count="1072" uniqueCount="599">
  <si>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</si>
  <si>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</si>
  <si>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</si>
  <si>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</si>
  <si>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</si>
  <si>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</si>
  <si>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</si>
  <si>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</si>
  <si>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</si>
  <si>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</si>
  <si>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</si>
  <si>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</si>
  <si>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</si>
  <si>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</si>
  <si>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</si>
  <si>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</si>
  <si>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</si>
  <si>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</si>
  <si>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</si>
  <si>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</si>
  <si>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</si>
  <si>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</si>
  <si>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</si>
  <si>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</si>
  <si>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</si>
  <si>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</si>
  <si>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</si>
  <si>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</si>
  <si>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</si>
  <si>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</si>
  <si>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</si>
  <si>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</si>
  <si>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</si>
  <si>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</si>
  <si>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</si>
  <si>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</si>
  <si>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</si>
  <si>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</si>
  <si>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</si>
  <si>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</si>
  <si>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</si>
  <si>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</si>
  <si>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</si>
  <si>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</si>
  <si>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</si>
  <si>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</si>
  <si>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</si>
  <si>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</si>
  <si>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</si>
  <si>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</si>
  <si>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</si>
  <si>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</si>
  <si>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</si>
  <si>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</si>
  <si>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</si>
  <si>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</si>
  <si>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</si>
  <si>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</si>
  <si>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</si>
  <si>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</si>
  <si>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</si>
  <si>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</si>
  <si>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</si>
  <si>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</si>
  <si>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</si>
  <si>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</si>
  <si>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</si>
  <si>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</si>
  <si>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</si>
  <si>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</si>
  <si>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</si>
  <si>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</si>
  <si>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</si>
  <si>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</si>
  <si>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</si>
  <si>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</si>
  <si>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</si>
  <si>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</si>
  <si>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</si>
  <si>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</si>
  <si>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</si>
  <si>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</si>
  <si>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</si>
  <si>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</si>
  <si>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</si>
  <si>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</si>
  <si>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</si>
  <si>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</si>
  <si>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</si>
  <si>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</si>
  <si>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</si>
  <si>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</si>
  <si>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</si>
  <si>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</si>
  <si>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</si>
  <si>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</si>
  <si>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</si>
  <si>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</si>
  <si>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</si>
  <si>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</si>
  <si>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</si>
  <si>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</si>
  <si>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</si>
  <si>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</si>
  <si>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</si>
  <si>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</si>
  <si>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</si>
  <si>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</si>
  <si>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</si>
  <si>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</si>
  <si>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</si>
  <si>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</si>
  <si>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</si>
  <si>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</si>
  <si>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</si>
  <si>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</si>
  <si>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</si>
  <si>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</si>
  <si>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</si>
  <si>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</si>
  <si>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</si>
  <si>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</si>
  <si>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</si>
  <si>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</si>
  <si>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</si>
  <si>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</si>
  <si>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</si>
  <si>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</si>
  <si>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</si>
  <si>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</si>
  <si>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</si>
  <si>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</si>
  <si>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</si>
  <si>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</si>
  <si>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</si>
  <si>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</si>
  <si>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</si>
  <si>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</si>
  <si>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</si>
  <si>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</si>
  <si>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</si>
  <si>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</si>
  <si>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</si>
  <si>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</si>
  <si>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</si>
  <si>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</si>
  <si>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</si>
  <si>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</si>
  <si>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</si>
  <si>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</si>
  <si>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</si>
  <si>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</si>
  <si>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</si>
  <si>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</si>
  <si>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</si>
  <si>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</si>
  <si>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</si>
  <si>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</si>
  <si>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</si>
  <si>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</si>
  <si>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</si>
  <si>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</si>
  <si>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</si>
  <si>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</si>
  <si>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</si>
  <si>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</si>
  <si>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</si>
  <si>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</si>
  <si>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</si>
  <si>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</si>
  <si>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</si>
  <si>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</si>
  <si>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</si>
  <si>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</si>
  <si>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</si>
  <si>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</si>
  <si>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</si>
  <si>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</si>
  <si>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</si>
  <si>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</si>
  <si>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</si>
  <si>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</si>
  <si>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</si>
  <si>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</si>
  <si>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</si>
  <si>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</si>
  <si>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</si>
  <si>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</si>
  <si>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</si>
  <si>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</si>
  <si>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</si>
  <si>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</si>
  <si>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</si>
  <si>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</si>
  <si>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</si>
  <si>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</si>
  <si>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</si>
  <si>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</si>
  <si>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</si>
  <si>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</si>
  <si>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</si>
  <si>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</si>
  <si>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</si>
  <si>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</si>
  <si>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</si>
  <si>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</si>
  <si>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</si>
  <si>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</si>
  <si>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</si>
  <si>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</si>
  <si>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</si>
  <si>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</si>
  <si>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鹿児島県天城町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</si>
  <si>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</si>
  <si>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</si>
  <si>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</si>
  <si>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</si>
  <si>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</si>
  <si>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</si>
  <si>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</si>
  <si>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</si>
  <si>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</si>
  <si>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</si>
  <si>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</si>
  <si>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</si>
  <si>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</si>
  <si>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</si>
  <si>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</si>
  <si>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</si>
  <si>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</si>
  <si>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</si>
  <si>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</si>
  <si>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</si>
  <si>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</si>
  <si>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</si>
  <si>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</si>
  <si>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</si>
  <si>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</si>
  <si>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</si>
  <si>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</si>
  <si>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</si>
  <si>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</si>
  <si>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</si>
  <si>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</si>
  <si>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</si>
  <si>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</si>
  <si>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</si>
  <si>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</si>
  <si>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</si>
  <si>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</si>
  <si>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</si>
  <si>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</si>
  <si>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</si>
  <si>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</si>
  <si>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</si>
  <si>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</si>
  <si>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</si>
  <si>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</si>
  <si>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</si>
  <si>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</si>
  <si>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</si>
  <si>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</si>
  <si>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</si>
  <si>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</si>
  <si>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</si>
  <si>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</si>
  <si>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</si>
  <si>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</si>
  <si>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</si>
  <si>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</si>
  <si>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</si>
  <si>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</si>
  <si>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</si>
  <si>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</si>
  <si>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</si>
  <si>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</si>
  <si>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</si>
  <si>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</si>
  <si>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</si>
  <si>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</si>
  <si>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</si>
  <si>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</si>
  <si>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</si>
  <si>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</si>
  <si>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</si>
  <si>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</si>
  <si>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</si>
  <si>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</si>
  <si>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</si>
  <si>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</si>
  <si>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</si>
  <si>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</si>
  <si>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</si>
  <si>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</si>
  <si>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</si>
  <si>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</si>
  <si>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</si>
  <si>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</si>
  <si>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</si>
  <si>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</si>
  <si>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</si>
  <si>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</si>
  <si>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</si>
  <si>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</si>
  <si>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</si>
  <si>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</si>
  <si>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</si>
  <si>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</si>
  <si>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</si>
  <si>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</si>
  <si>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</si>
  <si>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</si>
  <si>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</si>
  <si>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</si>
  <si>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</si>
  <si>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</si>
  <si>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</si>
  <si>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</si>
  <si>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</si>
  <si>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</si>
  <si>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</si>
  <si>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</si>
  <si>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</si>
  <si>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</si>
  <si>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</si>
  <si>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</si>
  <si>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</si>
  <si>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</si>
  <si>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</si>
  <si>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</si>
  <si>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</si>
  <si>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</si>
  <si>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</si>
  <si>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</si>
  <si>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</si>
  <si>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</si>
  <si>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</si>
  <si>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</si>
  <si>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</si>
  <si>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</si>
  <si>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</si>
  <si>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</si>
  <si>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</si>
  <si>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</si>
  <si>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</si>
  <si>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</si>
  <si>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</si>
  <si>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</si>
  <si>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</si>
  <si>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</si>
  <si>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</si>
  <si>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</si>
  <si>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</si>
  <si>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</si>
  <si>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</si>
  <si>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</si>
  <si>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</si>
  <si>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</si>
  <si>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</si>
  <si>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</si>
  <si>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</si>
  <si>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</si>
  <si>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</si>
  <si>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</si>
  <si>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</si>
  <si>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</si>
  <si>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</si>
  <si>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</si>
  <si>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鹿児島県天城町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</si>
  <si>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</si>
  <si>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</si>
  <si>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</si>
  <si>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</si>
  <si>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</si>
  <si>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</si>
  <si>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</si>
  <si>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</si>
  <si>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</si>
  <si>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</si>
  <si>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</si>
  <si>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</si>
  <si>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</si>
  <si>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</si>
  <si>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</si>
  <si>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</si>
  <si>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</si>
  <si>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</si>
  <si>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</si>
  <si>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</si>
  <si>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</si>
  <si>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</si>
  <si>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</si>
  <si>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</si>
  <si>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</si>
  <si>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</si>
  <si>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</si>
  <si>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</si>
  <si>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</si>
  <si>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</si>
  <si>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</si>
  <si>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</si>
  <si>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</si>
  <si>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</si>
  <si>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</si>
  <si>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</si>
  <si>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</si>
  <si>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</si>
  <si>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</si>
  <si>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</si>
  <si>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</si>
  <si>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</si>
  <si>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</si>
  <si>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</si>
  <si>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</si>
  <si>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</si>
  <si>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</si>
  <si>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</si>
  <si>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</si>
  <si>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</si>
  <si>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</si>
  <si>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</si>
  <si>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</si>
  <si>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</si>
  <si>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</si>
  <si>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</si>
  <si>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</si>
  <si>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</si>
  <si>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</si>
  <si>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</si>
  <si>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</si>
  <si>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</si>
  <si>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</si>
  <si>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</si>
  <si>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</si>
  <si>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</si>
  <si>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</si>
  <si>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</si>
  <si>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</si>
  <si>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</si>
  <si>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</si>
  <si>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</si>
  <si>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</si>
  <si>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</si>
  <si>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</si>
  <si>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</si>
  <si>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</si>
  <si>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</si>
  <si>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</si>
  <si>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</si>
  <si>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</si>
  <si>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</si>
  <si>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</si>
  <si>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</si>
  <si>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</si>
  <si>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</si>
  <si>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</si>
  <si>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</si>
  <si>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</si>
  <si>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</si>
  <si>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</si>
  <si>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</si>
  <si>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</si>
  <si>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</si>
  <si>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</si>
  <si>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</si>
  <si>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</si>
  <si>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</si>
  <si>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</si>
  <si>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</si>
  <si>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</si>
  <si>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</si>
  <si>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</si>
  <si>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</si>
  <si>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</si>
  <si>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</si>
  <si>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</si>
  <si>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</si>
  <si>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</si>
  <si>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</si>
  <si>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</si>
  <si>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</si>
  <si>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</si>
  <si>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</si>
  <si>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</si>
  <si>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</si>
  <si>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</si>
  <si>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</si>
  <si>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</si>
  <si>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</si>
  <si>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</si>
  <si>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</si>
  <si>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</si>
  <si>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</si>
  <si>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</si>
  <si>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</si>
  <si>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</si>
  <si>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</si>
  <si>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</si>
  <si>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</si>
  <si>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</si>
  <si>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</si>
  <si>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</si>
  <si>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</si>
  <si>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</si>
  <si>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</si>
  <si>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</si>
  <si>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</si>
  <si>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</si>
  <si>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</si>
  <si>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</si>
  <si>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</si>
  <si>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</si>
  <si>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</si>
  <si>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</si>
  <si>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</si>
  <si>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</si>
  <si>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</si>
  <si>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</si>
  <si>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</si>
  <si>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</si>
  <si>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</si>
  <si>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</si>
  <si>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</si>
  <si>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</si>
  <si>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</si>
  <si>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</si>
  <si>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</si>
  <si>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</si>
  <si>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</si>
  <si>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</si>
  <si>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</si>
  <si>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</si>
  <si>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</si>
  <si>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</si>
  <si>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</si>
  <si>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</si>
  <si>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</si>
  <si>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</si>
  <si>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</si>
  <si>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</si>
  <si>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</si>
  <si>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</si>
  <si>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</si>
  <si>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</si>
  <si>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</si>
  <si>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</si>
  <si>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</si>
  <si>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</si>
  <si>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</si>
  <si>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</si>
  <si>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</si>
  <si>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</si>
  <si>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</si>
  <si>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</si>
  <si>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</si>
  <si>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</si>
  <si>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</si>
  <si>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</si>
  <si>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</si>
  <si>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</si>
  <si>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</si>
  <si>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</si>
  <si>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</si>
  <si>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</si>
  <si>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</si>
  <si>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</si>
  <si>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</si>
  <si>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</si>
  <si>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一般会計</t>
  </si>
  <si>
    <t>水道事業会計</t>
  </si>
  <si>
    <t>国民健康保険事業特別会計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</si>
  <si>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</si>
  <si>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</si>
  <si>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</si>
  <si>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</si>
  <si>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</si>
  <si>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</si>
  <si>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</si>
  <si>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</si>
  <si>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</si>
  <si>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</si>
  <si>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</si>
  <si>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</si>
  <si>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</si>
  <si>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</si>
  <si>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</si>
  <si>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</si>
  <si>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</si>
  <si>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</si>
  <si>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</si>
  <si>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</si>
  <si>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</si>
  <si>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</si>
  <si>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天城町公共施設整備基金</t>
    <rPh sb="0" eb="3">
      <t>アマギチョウ</t>
    </rPh>
    <rPh sb="3" eb="5">
      <t>コウキョウ</t>
    </rPh>
    <rPh sb="5" eb="7">
      <t>シセツ</t>
    </rPh>
    <rPh sb="7" eb="9">
      <t>セイビ</t>
    </rPh>
    <rPh sb="9" eb="11">
      <t>キキン</t>
    </rPh>
    <phoneticPr fontId="5"/>
  </si>
  <si>
    <t>天城町徳之島用水基金</t>
    <rPh sb="0" eb="3">
      <t>アマギチョウ</t>
    </rPh>
    <rPh sb="3" eb="6">
      <t>トクノシマ</t>
    </rPh>
    <rPh sb="6" eb="8">
      <t>ヨウスイ</t>
    </rPh>
    <rPh sb="8" eb="10">
      <t>キキン</t>
    </rPh>
    <phoneticPr fontId="5"/>
  </si>
  <si>
    <t>天城町ゆたかなふるさと基金</t>
    <rPh sb="0" eb="3">
      <t>アマギチョウ</t>
    </rPh>
    <rPh sb="11" eb="13">
      <t>キキン</t>
    </rPh>
    <phoneticPr fontId="5"/>
  </si>
  <si>
    <t>天城町新型コロナウイルス感染症対策基金</t>
    <rPh sb="0" eb="3">
      <t>アマギチョウ</t>
    </rPh>
    <rPh sb="3" eb="5">
      <t>シンガタ</t>
    </rPh>
    <rPh sb="12" eb="15">
      <t>カンセンショウ</t>
    </rPh>
    <rPh sb="15" eb="17">
      <t>タイサク</t>
    </rPh>
    <rPh sb="17" eb="19">
      <t>キキン</t>
    </rPh>
    <phoneticPr fontId="5"/>
  </si>
  <si>
    <t>天城町町有地売払、貸付運用基金</t>
    <rPh sb="0" eb="3">
      <t>アマギチョウ</t>
    </rPh>
    <rPh sb="3" eb="6">
      <t>チョウユウチ</t>
    </rPh>
    <rPh sb="6" eb="7">
      <t>ウ</t>
    </rPh>
    <rPh sb="7" eb="8">
      <t>ハラ</t>
    </rPh>
    <rPh sb="9" eb="11">
      <t>カシツケ</t>
    </rPh>
    <rPh sb="11" eb="13">
      <t>ウンヨウ</t>
    </rPh>
    <rPh sb="13" eb="15">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</si>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</sst>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4731-4EC1-9B2B-BEFDA63D7F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259029</c:v>
                </c:pt>
                <c:pt idx="1">
                  <c:v>210023</c:v>
                </c:pt>
                <c:pt idx="2">
                  <c:v>116604</c:v>
                </c:pt>
                <c:pt idx="3">
                  <c:v>164532</c:v>
                </c:pt>
                <c:pt idx="4">
                  <c:v>165111</c:v>
                </c:pt>
              </c:numCache>
            </c:numRef>
          </c:val>
          <c:smooth val="0"/>
          <c:extLst>
            <c:ext xmlns:c16="http://schemas.microsoft.com/office/drawing/2014/chart" uri="{C3380CC4-5D6E-409C-BE32-E72D297353CC}">
              <c16:uniqueId val="{00000001-4731-4EC1-9B2B-BEFDA63D7F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4.8600000000000003</c:v>
                </c:pt>
                <c:pt idx="1">
                  <c:v>5.7</c:v>
                </c:pt>
                <c:pt idx="2">
                  <c:v>6.9</c:v>
                </c:pt>
                <c:pt idx="3">
                  <c:v>6.73</c:v>
                </c:pt>
                <c:pt idx="4">
                  <c:v>7.16</c:v>
                </c:pt>
              </c:numCache>
            </c:numRef>
          </c:val>
          <c:extLst>
            <c:ext xmlns:c16="http://schemas.microsoft.com/office/drawing/2014/chart" uri="{C3380CC4-5D6E-409C-BE32-E72D297353CC}">
              <c16:uniqueId val="{00000000-F0B6-46D4-824F-E259C307BC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28.08</c:v>
                </c:pt>
                <c:pt idx="1">
                  <c:v>27.81</c:v>
                </c:pt>
                <c:pt idx="2">
                  <c:v>27.46</c:v>
                </c:pt>
                <c:pt idx="3">
                  <c:v>30.42</c:v>
                </c:pt>
                <c:pt idx="4">
                  <c:v>26.93</c:v>
                </c:pt>
              </c:numCache>
            </c:numRef>
          </c:val>
          <c:extLst>
            <c:ext xmlns:c16="http://schemas.microsoft.com/office/drawing/2014/chart" uri="{C3380CC4-5D6E-409C-BE32-E72D297353CC}">
              <c16:uniqueId val="{00000001-F0B6-46D4-824F-E259C307BC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2.2799999999999998</c:v>
                </c:pt>
                <c:pt idx="1">
                  <c:v>0.48</c:v>
                </c:pt>
                <c:pt idx="2">
                  <c:v>1.68</c:v>
                </c:pt>
                <c:pt idx="3">
                  <c:v>2.72</c:v>
                </c:pt>
                <c:pt idx="4">
                  <c:v>-1.19</c:v>
                </c:pt>
              </c:numCache>
            </c:numRef>
          </c:val>
          <c:smooth val="0"/>
          <c:extLst>
            <c:ext xmlns:c16="http://schemas.microsoft.com/office/drawing/2014/chart" uri="{C3380CC4-5D6E-409C-BE32-E72D297353CC}">
              <c16:uniqueId val="{00000002-F0B6-46D4-824F-E259C307BC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0.08</c:v>
                </c:pt>
                <c:pt idx="4">
                  <c:v>#N/A</c:v>
                </c:pt>
                <c:pt idx="5">
                  <c:v>0.17</c:v>
                </c:pt>
                <c:pt idx="6">
                  <c:v>#N/A</c:v>
                </c:pt>
                <c:pt idx="7">
                  <c:v>7.0000000000000007E-2</c:v>
                </c:pt>
                <c:pt idx="8">
                  <c:v>0</c:v>
                </c:pt>
                <c:pt idx="9">
                  <c:v>0</c:v>
                </c:pt>
              </c:numCache>
            </c:numRef>
          </c:val>
          <c:extLst>
            <c:ext xmlns:c16="http://schemas.microsoft.com/office/drawing/2014/chart" uri="{C3380CC4-5D6E-409C-BE32-E72D297353CC}">
              <c16:uniqueId val="{00000000-06A1-4333-99FB-88D8FFFF96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A1-4333-99FB-88D8FFFF96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A1-4333-99FB-88D8FFFF96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A1-4333-99FB-88D8FFFF964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6A1-4333-99FB-88D8FFFF964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5-06A1-4333-99FB-88D8FFFF96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1.06</c:v>
                </c:pt>
                <c:pt idx="2">
                  <c:v>#N/A</c:v>
                </c:pt>
                <c:pt idx="3">
                  <c:v>0.92</c:v>
                </c:pt>
                <c:pt idx="4">
                  <c:v>#N/A</c:v>
                </c:pt>
                <c:pt idx="5">
                  <c:v>1.53</c:v>
                </c:pt>
                <c:pt idx="6">
                  <c:v>#N/A</c:v>
                </c:pt>
                <c:pt idx="7">
                  <c:v>0.94</c:v>
                </c:pt>
                <c:pt idx="8">
                  <c:v>#N/A</c:v>
                </c:pt>
                <c:pt idx="9">
                  <c:v>1.21</c:v>
                </c:pt>
              </c:numCache>
            </c:numRef>
          </c:val>
          <c:extLst>
            <c:ext xmlns:c16="http://schemas.microsoft.com/office/drawing/2014/chart" uri="{C3380CC4-5D6E-409C-BE32-E72D297353CC}">
              <c16:uniqueId val="{00000006-06A1-4333-99FB-88D8FFFF964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3.85</c:v>
                </c:pt>
                <c:pt idx="2">
                  <c:v>#N/A</c:v>
                </c:pt>
                <c:pt idx="3">
                  <c:v>4.74</c:v>
                </c:pt>
                <c:pt idx="4">
                  <c:v>#N/A</c:v>
                </c:pt>
                <c:pt idx="5">
                  <c:v>1.08</c:v>
                </c:pt>
                <c:pt idx="6">
                  <c:v>#N/A</c:v>
                </c:pt>
                <c:pt idx="7">
                  <c:v>1.62</c:v>
                </c:pt>
                <c:pt idx="8">
                  <c:v>#N/A</c:v>
                </c:pt>
                <c:pt idx="9">
                  <c:v>2.73</c:v>
                </c:pt>
              </c:numCache>
            </c:numRef>
          </c:val>
          <c:extLst>
            <c:ext xmlns:c16="http://schemas.microsoft.com/office/drawing/2014/chart" uri="{C3380CC4-5D6E-409C-BE32-E72D297353CC}">
              <c16:uniqueId val="{00000007-06A1-4333-99FB-88D8FFFF964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2.77</c:v>
                </c:pt>
              </c:numCache>
            </c:numRef>
          </c:val>
          <c:extLst>
            <c:ext xmlns:c16="http://schemas.microsoft.com/office/drawing/2014/chart" uri="{C3380CC4-5D6E-409C-BE32-E72D297353CC}">
              <c16:uniqueId val="{00000008-06A1-4333-99FB-88D8FFFF96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4.8499999999999996</c:v>
                </c:pt>
                <c:pt idx="2">
                  <c:v>#N/A</c:v>
                </c:pt>
                <c:pt idx="3">
                  <c:v>5.69</c:v>
                </c:pt>
                <c:pt idx="4">
                  <c:v>#N/A</c:v>
                </c:pt>
                <c:pt idx="5">
                  <c:v>6.9</c:v>
                </c:pt>
                <c:pt idx="6">
                  <c:v>#N/A</c:v>
                </c:pt>
                <c:pt idx="7">
                  <c:v>6.73</c:v>
                </c:pt>
                <c:pt idx="8">
                  <c:v>#N/A</c:v>
                </c:pt>
                <c:pt idx="9">
                  <c:v>7.15</c:v>
                </c:pt>
              </c:numCache>
            </c:numRef>
          </c:val>
          <c:extLst>
            <c:ext xmlns:c16="http://schemas.microsoft.com/office/drawing/2014/chart" uri="{C3380CC4-5D6E-409C-BE32-E72D297353CC}">
              <c16:uniqueId val="{00000009-06A1-4333-99FB-88D8FFFF96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607</c:v>
                </c:pt>
                <c:pt idx="5">
                  <c:v>573</c:v>
                </c:pt>
                <c:pt idx="8">
                  <c:v>642</c:v>
                </c:pt>
                <c:pt idx="11">
                  <c:v>642</c:v>
                </c:pt>
                <c:pt idx="14">
                  <c:v>648</c:v>
                </c:pt>
              </c:numCache>
            </c:numRef>
          </c:val>
          <c:extLst>
            <c:ext xmlns:c16="http://schemas.microsoft.com/office/drawing/2014/chart" uri="{C3380CC4-5D6E-409C-BE32-E72D297353CC}">
              <c16:uniqueId val="{00000000-BE9A-4C9D-9B1F-B339BA0F1E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9A-4C9D-9B1F-B339BA0F1E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9A-4C9D-9B1F-B339BA0F1E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108</c:v>
                </c:pt>
                <c:pt idx="3">
                  <c:v>78</c:v>
                </c:pt>
                <c:pt idx="6">
                  <c:v>22</c:v>
                </c:pt>
                <c:pt idx="9">
                  <c:v>22</c:v>
                </c:pt>
                <c:pt idx="12">
                  <c:v>22</c:v>
                </c:pt>
              </c:numCache>
            </c:numRef>
          </c:val>
          <c:extLst>
            <c:ext xmlns:c16="http://schemas.microsoft.com/office/drawing/2014/chart" uri="{C3380CC4-5D6E-409C-BE32-E72D297353CC}">
              <c16:uniqueId val="{00000003-BE9A-4C9D-9B1F-B339BA0F1E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c:v>
                </c:pt>
                <c:pt idx="3">
                  <c:v>29</c:v>
                </c:pt>
                <c:pt idx="6">
                  <c:v>31</c:v>
                </c:pt>
                <c:pt idx="9">
                  <c:v>30</c:v>
                </c:pt>
                <c:pt idx="12">
                  <c:v>50</c:v>
                </c:pt>
              </c:numCache>
            </c:numRef>
          </c:val>
          <c:extLst>
            <c:ext xmlns:c16="http://schemas.microsoft.com/office/drawing/2014/chart" uri="{C3380CC4-5D6E-409C-BE32-E72D297353CC}">
              <c16:uniqueId val="{00000004-BE9A-4C9D-9B1F-B339BA0F1E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9A-4C9D-9B1F-B339BA0F1E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9A-4C9D-9B1F-B339BA0F1E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796</c:v>
                </c:pt>
                <c:pt idx="3">
                  <c:v>753</c:v>
                </c:pt>
                <c:pt idx="6">
                  <c:v>765</c:v>
                </c:pt>
                <c:pt idx="9">
                  <c:v>830</c:v>
                </c:pt>
                <c:pt idx="12">
                  <c:v>781</c:v>
                </c:pt>
              </c:numCache>
            </c:numRef>
          </c:val>
          <c:extLst>
            <c:ext xmlns:c16="http://schemas.microsoft.com/office/drawing/2014/chart" uri="{C3380CC4-5D6E-409C-BE32-E72D297353CC}">
              <c16:uniqueId val="{00000007-BE9A-4C9D-9B1F-B339BA0F1E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326</c:v>
                </c:pt>
                <c:pt idx="2">
                  <c:v>#N/A</c:v>
                </c:pt>
                <c:pt idx="3">
                  <c:v>#N/A</c:v>
                </c:pt>
                <c:pt idx="4">
                  <c:v>287</c:v>
                </c:pt>
                <c:pt idx="5">
                  <c:v>#N/A</c:v>
                </c:pt>
                <c:pt idx="6">
                  <c:v>#N/A</c:v>
                </c:pt>
                <c:pt idx="7">
                  <c:v>176</c:v>
                </c:pt>
                <c:pt idx="8">
                  <c:v>#N/A</c:v>
                </c:pt>
                <c:pt idx="9">
                  <c:v>#N/A</c:v>
                </c:pt>
                <c:pt idx="10">
                  <c:v>240</c:v>
                </c:pt>
                <c:pt idx="11">
                  <c:v>#N/A</c:v>
                </c:pt>
                <c:pt idx="12">
                  <c:v>#N/A</c:v>
                </c:pt>
                <c:pt idx="13">
                  <c:v>205</c:v>
                </c:pt>
                <c:pt idx="14">
                  <c:v>#N/A</c:v>
                </c:pt>
              </c:numCache>
            </c:numRef>
          </c:val>
          <c:smooth val="0"/>
          <c:extLst>
            <c:ext xmlns:c16="http://schemas.microsoft.com/office/drawing/2014/chart" uri="{C3380CC4-5D6E-409C-BE32-E72D297353CC}">
              <c16:uniqueId val="{00000008-BE9A-4C9D-9B1F-B339BA0F1E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5334</c:v>
                </c:pt>
                <c:pt idx="5">
                  <c:v>5170</c:v>
                </c:pt>
                <c:pt idx="8">
                  <c:v>5108</c:v>
                </c:pt>
                <c:pt idx="11">
                  <c:v>4790</c:v>
                </c:pt>
                <c:pt idx="14">
                  <c:v>4571</c:v>
                </c:pt>
              </c:numCache>
            </c:numRef>
          </c:val>
          <c:extLst>
            <c:ext xmlns:c16="http://schemas.microsoft.com/office/drawing/2014/chart" uri="{C3380CC4-5D6E-409C-BE32-E72D297353CC}">
              <c16:uniqueId val="{00000000-894C-49A4-BB13-647EA511FB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559</c:v>
                </c:pt>
                <c:pt idx="5">
                  <c:v>602</c:v>
                </c:pt>
                <c:pt idx="8">
                  <c:v>612</c:v>
                </c:pt>
                <c:pt idx="11">
                  <c:v>690</c:v>
                </c:pt>
                <c:pt idx="14">
                  <c:v>732</c:v>
                </c:pt>
              </c:numCache>
            </c:numRef>
          </c:val>
          <c:extLst>
            <c:ext xmlns:c16="http://schemas.microsoft.com/office/drawing/2014/chart" uri="{C3380CC4-5D6E-409C-BE32-E72D297353CC}">
              <c16:uniqueId val="{00000001-894C-49A4-BB13-647EA511FB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2132</c:v>
                </c:pt>
                <c:pt idx="5">
                  <c:v>2086</c:v>
                </c:pt>
                <c:pt idx="8">
                  <c:v>2073</c:v>
                </c:pt>
                <c:pt idx="11">
                  <c:v>2246</c:v>
                </c:pt>
                <c:pt idx="14">
                  <c:v>2305</c:v>
                </c:pt>
              </c:numCache>
            </c:numRef>
          </c:val>
          <c:extLst>
            <c:ext xmlns:c16="http://schemas.microsoft.com/office/drawing/2014/chart" uri="{C3380CC4-5D6E-409C-BE32-E72D297353CC}">
              <c16:uniqueId val="{00000002-894C-49A4-BB13-647EA511FB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4C-49A4-BB13-647EA511FB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4C-49A4-BB13-647EA511FB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73</c:v>
                </c:pt>
                <c:pt idx="3">
                  <c:v>77</c:v>
                </c:pt>
                <c:pt idx="6">
                  <c:v>76</c:v>
                </c:pt>
                <c:pt idx="9">
                  <c:v>80</c:v>
                </c:pt>
                <c:pt idx="12">
                  <c:v>93</c:v>
                </c:pt>
              </c:numCache>
            </c:numRef>
          </c:val>
          <c:extLst>
            <c:ext xmlns:c16="http://schemas.microsoft.com/office/drawing/2014/chart" uri="{C3380CC4-5D6E-409C-BE32-E72D297353CC}">
              <c16:uniqueId val="{00000005-894C-49A4-BB13-647EA511FB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794</c:v>
                </c:pt>
                <c:pt idx="3">
                  <c:v>750</c:v>
                </c:pt>
                <c:pt idx="6">
                  <c:v>698</c:v>
                </c:pt>
                <c:pt idx="9">
                  <c:v>573</c:v>
                </c:pt>
                <c:pt idx="12">
                  <c:v>508</c:v>
                </c:pt>
              </c:numCache>
            </c:numRef>
          </c:val>
          <c:extLst>
            <c:ext xmlns:c16="http://schemas.microsoft.com/office/drawing/2014/chart" uri="{C3380CC4-5D6E-409C-BE32-E72D297353CC}">
              <c16:uniqueId val="{00000006-894C-49A4-BB13-647EA511FB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171</c:v>
                </c:pt>
                <c:pt idx="3">
                  <c:v>96</c:v>
                </c:pt>
                <c:pt idx="6">
                  <c:v>77</c:v>
                </c:pt>
                <c:pt idx="9">
                  <c:v>80</c:v>
                </c:pt>
                <c:pt idx="12">
                  <c:v>58</c:v>
                </c:pt>
              </c:numCache>
            </c:numRef>
          </c:val>
          <c:extLst>
            <c:ext xmlns:c16="http://schemas.microsoft.com/office/drawing/2014/chart" uri="{C3380CC4-5D6E-409C-BE32-E72D297353CC}">
              <c16:uniqueId val="{00000007-894C-49A4-BB13-647EA511FB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c:v>
                </c:pt>
                <c:pt idx="3">
                  <c:v>335</c:v>
                </c:pt>
                <c:pt idx="6">
                  <c:v>384</c:v>
                </c:pt>
                <c:pt idx="9">
                  <c:v>431</c:v>
                </c:pt>
                <c:pt idx="12">
                  <c:v>464</c:v>
                </c:pt>
              </c:numCache>
            </c:numRef>
          </c:val>
          <c:extLst>
            <c:ext xmlns:c16="http://schemas.microsoft.com/office/drawing/2014/chart" uri="{C3380CC4-5D6E-409C-BE32-E72D297353CC}">
              <c16:uniqueId val="{00000008-894C-49A4-BB13-647EA511FB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735</c:v>
                </c:pt>
                <c:pt idx="3">
                  <c:v>730</c:v>
                </c:pt>
                <c:pt idx="6">
                  <c:v>362</c:v>
                </c:pt>
                <c:pt idx="9">
                  <c:v>362</c:v>
                </c:pt>
                <c:pt idx="12">
                  <c:v>363</c:v>
                </c:pt>
              </c:numCache>
            </c:numRef>
          </c:val>
          <c:extLst>
            <c:ext xmlns:c16="http://schemas.microsoft.com/office/drawing/2014/chart" uri="{C3380CC4-5D6E-409C-BE32-E72D297353CC}">
              <c16:uniqueId val="{00000009-894C-49A4-BB13-647EA511FB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7315</c:v>
                </c:pt>
                <c:pt idx="3">
                  <c:v>7249</c:v>
                </c:pt>
                <c:pt idx="6">
                  <c:v>7082</c:v>
                </c:pt>
                <c:pt idx="9">
                  <c:v>6899</c:v>
                </c:pt>
                <c:pt idx="12">
                  <c:v>6882</c:v>
                </c:pt>
              </c:numCache>
            </c:numRef>
          </c:val>
          <c:extLst>
            <c:ext xmlns:c16="http://schemas.microsoft.com/office/drawing/2014/chart" uri="{C3380CC4-5D6E-409C-BE32-E72D297353CC}">
              <c16:uniqueId val="{0000000A-894C-49A4-BB13-647EA511FB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1396</c:v>
                </c:pt>
                <c:pt idx="2">
                  <c:v>#N/A</c:v>
                </c:pt>
                <c:pt idx="3">
                  <c:v>#N/A</c:v>
                </c:pt>
                <c:pt idx="4">
                  <c:v>1379</c:v>
                </c:pt>
                <c:pt idx="5">
                  <c:v>#N/A</c:v>
                </c:pt>
                <c:pt idx="6">
                  <c:v>#N/A</c:v>
                </c:pt>
                <c:pt idx="7">
                  <c:v>885</c:v>
                </c:pt>
                <c:pt idx="8">
                  <c:v>#N/A</c:v>
                </c:pt>
                <c:pt idx="9">
                  <c:v>#N/A</c:v>
                </c:pt>
                <c:pt idx="10">
                  <c:v>699</c:v>
                </c:pt>
                <c:pt idx="11">
                  <c:v>#N/A</c:v>
                </c:pt>
                <c:pt idx="12">
                  <c:v>#N/A</c:v>
                </c:pt>
                <c:pt idx="13">
                  <c:v>759</c:v>
                </c:pt>
                <c:pt idx="14">
                  <c:v>#N/A</c:v>
                </c:pt>
              </c:numCache>
            </c:numRef>
          </c:val>
          <c:smooth val="0"/>
          <c:extLst>
            <c:ext xmlns:c16="http://schemas.microsoft.com/office/drawing/2014/chart" uri="{C3380CC4-5D6E-409C-BE32-E72D297353CC}">
              <c16:uniqueId val="{0000000B-894C-49A4-BB13-647EA511FB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988</c:v>
                </c:pt>
                <c:pt idx="1">
                  <c:v>1092</c:v>
                </c:pt>
                <c:pt idx="2">
                  <c:v>1018</c:v>
                </c:pt>
              </c:numCache>
            </c:numRef>
          </c:val>
          <c:extLst>
            <c:ext xmlns:c16="http://schemas.microsoft.com/office/drawing/2014/chart" uri="{C3380CC4-5D6E-409C-BE32-E72D297353CC}">
              <c16:uniqueId val="{00000000-E310-41AD-A7C9-D430A399D2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131</c:v>
                </c:pt>
                <c:pt idx="1">
                  <c:v>131</c:v>
                </c:pt>
                <c:pt idx="2">
                  <c:v>131</c:v>
                </c:pt>
              </c:numCache>
            </c:numRef>
          </c:val>
          <c:extLst>
            <c:ext xmlns:c16="http://schemas.microsoft.com/office/drawing/2014/chart" uri="{C3380CC4-5D6E-409C-BE32-E72D297353CC}">
              <c16:uniqueId val="{00000001-E310-41AD-A7C9-D430A399D2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813</c:v>
                </c:pt>
                <c:pt idx="1">
                  <c:v>884</c:v>
                </c:pt>
                <c:pt idx="2">
                  <c:v>1067</c:v>
                </c:pt>
              </c:numCache>
            </c:numRef>
          </c:val>
          <c:extLst>
            <c:ext xmlns:c16="http://schemas.microsoft.com/office/drawing/2014/chart" uri="{C3380CC4-5D6E-409C-BE32-E72D297353CC}">
              <c16:uniqueId val="{00000002-E310-41AD-A7C9-D430A399D2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算入公債費等は微増で、庁舎建設事業に伴い発行した起債の償還が終了し、元利償還金が減額となったため、実質公債費比率の分子は減となっている。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償還元金を上回らない町債発行に努めているが、継続的に施設整備事業を行っている影響から元利償還金額の増額や上水道整備事業実施に伴う繰出金の増額等が見込まれる。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今後も事業計画の整理を行い、起債の長期計画や新規事業の実施については費用対効果等を十分に検証し、実質公債費比率の適正化に努める。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地方債現在高、組合等負担等見込額、退職手当負担見込額が減少しているが、充当可能財源のうち、基準財政需要額算入見込額が大きく減少しているため、将来負担比率の分子については増となった。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な施設整備の実施に伴う地方債の増や、債務負担行為に基づく償還が予定されているため、歳出の削減や充当可能基金の積立を行い将来負担の増加を抑制するとともに、公共施設等総合管理計画に基づき、老朽化対策に積極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鹿児島県天城町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当初予算の財源不足等により財政調整基金から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百万円、天城町公共施設整備基金から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百万円といった取崩を行ったが、前年度繰越金や決算剰余金等により財政調整基金に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百万円、天城町公共施設整備基金に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災害等への備えのため、財政調整基金には一定金額を積み立てておき、使途の明確化を図るため特定目的基金については新規設置・廃止を行い計画的に積立を行っていくことを予定している。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・天城町公共施設整備基金：本町の公共施設の整備、修繕等を円滑に実施するため積み立てる。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・天城町徳之島用水基金：徳之島用水事業に係る財源を積み立てる。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・天城町ゆたかなふるさと基金：ふるさと納税を積み立て、運営や充当事業を行う。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・天城町新型コロナウイルス感染症対策基金：新型コロナウイルス感染症対策に伴う事業を実施する。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・天城町町有地売払、貸付運用基金：町有地の活用促進と保全管理を図るため積み立てる。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・天城町公共施設整備基金：前年度剰余金等を積み立て、増額となった。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・天城町徳之島用水基金：基金運用による運用益の増はあるが、大幅な増減なし。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・天城町ゆたかなふるさと基金：ふるさと納税と充当事業の実施により、基金残高が減少した。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・天城町新型コロナウイルス感染症対策基金：新型コロナウイルス感染症対策を円滑に実施するため、基金を設置した。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・天城町町有地売払、貸付運用基金：増減なし。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・天城町公共施設整備基金：継続して積立を行い、今後予定している木造住宅や給食センター建設時の財源として活用する。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・天城町徳之島用水基金：令和３年度の償還に併せて取崩を行い、その後廃止する。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・天城町ゆたかなふるさと基金：ふるさと納税事業の運営と充当事業を行うため、積立と取崩を行っていく。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・天城町新型コロナウイルス感染症対策基金：新型コロナウイルス感染症対策のため、しばらくの間運用を行っていく。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・天城町町有地売払、貸付運用基金：今後も地域づくり推進のため、運用を行っていく。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当初予算の財源不足や単独補助事業等の増などにより、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百万円の取崩を行ったが、前年度繰越金や決算剰余金等により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災害等への備え、財源不足に伴う調整用として、過去の実績等を踏まえ一定金額を積み立てることとしている。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基金運用による運用益の増はあるが、大幅な増減なし。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地方債の償還計画を踏まえ、繰上償還等必要に応じて対応する。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離島という立地条件や全国平均を上回る高齢化率（令和２年度末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％）に加え、人口減少や町内に中心となる産業がないこと等を背景に財政基盤が弱く、類似団体平均を大きく下回っている。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次的に町税等の収納率は向上してきているが、未だ県下下位にあるため、第２次天城町集中改革プランに基づき、さらなる収納業務の強化に取り組み、歳出面においても全事業総点検を行い、行財政改革で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義務的経費の増加により、前年度と比較して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％となり、類似団体平均を上回る結果となった。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収納強化による財源の確保や定員適正化計画に基づく人件費の抑制、長期的な起債計画による公債費の抑制など経常経費の削減に努め、類似団体平均を下回ることを目標とする。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126238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0251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29718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739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673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77978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687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は類似団体平均を上回っており、年々増加傾向にある。要因としては、町が保有する施設（社会教育施設・保育所等）が多く、職員配置も必要になることから人件費が類似団体と比較して高水準にあ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物件費については、類似団体平均以下ではあるが、公共施設建設が予定されており、指定管理者制度の導入や雇用人員の削減等、経費の節減に努める。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87102</xdr:rowOff>
    </xdr:from>
    <xdr:to>
      <xdr:col>23</xdr:col>
      <xdr:colOff>133350</xdr:colOff>
      <xdr:row>83</xdr:row>
      <xdr:rowOff>21315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46002"/>
          <a:ext cx="8382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74392</xdr:rowOff>
    </xdr:from>
    <xdr:to>
      <xdr:col>19</xdr:col>
      <xdr:colOff>133350</xdr:colOff>
      <xdr:row>82</xdr:row>
      <xdr:rowOff>87102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3329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17754</xdr:rowOff>
    </xdr:from>
    <xdr:to>
      <xdr:col>15</xdr:col>
      <xdr:colOff>82550</xdr:colOff>
      <xdr:row>82</xdr:row>
      <xdr:rowOff>74392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76654"/>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159782</xdr:rowOff>
    </xdr:from>
    <xdr:to>
      <xdr:col>11</xdr:col>
      <xdr:colOff>31750</xdr:colOff>
      <xdr:row>82</xdr:row>
      <xdr:rowOff>17754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47232"/>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141965</xdr:rowOff>
    </xdr:from>
    <xdr:to>
      <xdr:col>23</xdr:col>
      <xdr:colOff>184150</xdr:colOff>
      <xdr:row>83</xdr:row>
      <xdr:rowOff>72115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114042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36302</xdr:rowOff>
    </xdr:from>
    <xdr:to>
      <xdr:col>19</xdr:col>
      <xdr:colOff>184150</xdr:colOff>
      <xdr:row>82</xdr:row>
      <xdr:rowOff>137902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122679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18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23592</xdr:rowOff>
    </xdr:from>
    <xdr:to>
      <xdr:col>15</xdr:col>
      <xdr:colOff>133350</xdr:colOff>
      <xdr:row>82</xdr:row>
      <xdr:rowOff>125192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109969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138404</xdr:rowOff>
    </xdr:from>
    <xdr:to>
      <xdr:col>11</xdr:col>
      <xdr:colOff>82550</xdr:colOff>
      <xdr:row>82</xdr:row>
      <xdr:rowOff>68554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53331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1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108982</xdr:rowOff>
    </xdr:from>
    <xdr:to>
      <xdr:col>7</xdr:col>
      <xdr:colOff>31750</xdr:colOff>
      <xdr:row>82</xdr:row>
      <xdr:rowOff>39132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49309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6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125307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2348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10161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3234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117263</xdr:rowOff>
    </xdr:from>
    <xdr:to>
      <xdr:col>72</xdr:col>
      <xdr:colOff>203200</xdr:colOff>
      <xdr:row>84</xdr:row>
      <xdr:rowOff>10161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476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44873</xdr:rowOff>
    </xdr:from>
    <xdr:to>
      <xdr:col>68</xdr:col>
      <xdr:colOff>152400</xdr:colOff>
      <xdr:row>83</xdr:row>
      <xdr:rowOff>117263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7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74507</xdr:rowOff>
    </xdr:from>
    <xdr:to>
      <xdr:col>81</xdr:col>
      <xdr:colOff>95250</xdr:colOff>
      <xdr:row>84</xdr:row>
      <xdr:rowOff>4657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91034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66463</xdr:rowOff>
    </xdr:from>
    <xdr:to>
      <xdr:col>68</xdr:col>
      <xdr:colOff>203200</xdr:colOff>
      <xdr:row>83</xdr:row>
      <xdr:rowOff>168063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6790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165523</xdr:rowOff>
    </xdr:from>
    <xdr:to>
      <xdr:col>64</xdr:col>
      <xdr:colOff>152400</xdr:colOff>
      <xdr:row>83</xdr:row>
      <xdr:rowOff>95673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105850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や県からの受託施設として気象観測施設や空港管理事務所、町特有の施設として農業センターや有線テレビ施設があること、町内４保育所を直営で行っていることなどから類似団体平均と比較して職員数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第２次天城町集中改革プランに基づき、組織・機構の見直しや指定管理者制度の導入、早期退職募集制度の活用などにより定員適正化を図る。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18256</xdr:rowOff>
    </xdr:from>
    <xdr:to>
      <xdr:col>81</xdr:col>
      <xdr:colOff>44450</xdr:colOff>
      <xdr:row>64</xdr:row>
      <xdr:rowOff>33338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9910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155321</xdr:rowOff>
    </xdr:from>
    <xdr:to>
      <xdr:col>77</xdr:col>
      <xdr:colOff>44450</xdr:colOff>
      <xdr:row>64</xdr:row>
      <xdr:rowOff>33338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956671"/>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79311</xdr:rowOff>
    </xdr:from>
    <xdr:to>
      <xdr:col>72</xdr:col>
      <xdr:colOff>203200</xdr:colOff>
      <xdr:row>63</xdr:row>
      <xdr:rowOff>155321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880661"/>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36481</xdr:rowOff>
    </xdr:from>
    <xdr:to>
      <xdr:col>68</xdr:col>
      <xdr:colOff>152400</xdr:colOff>
      <xdr:row>63</xdr:row>
      <xdr:rowOff>79311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37831"/>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138906</xdr:rowOff>
    </xdr:from>
    <xdr:to>
      <xdr:col>81</xdr:col>
      <xdr:colOff>95250</xdr:colOff>
      <xdr:row>64</xdr:row>
      <xdr:rowOff>69056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110983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153988</xdr:rowOff>
    </xdr:from>
    <xdr:to>
      <xdr:col>77</xdr:col>
      <xdr:colOff>95250</xdr:colOff>
      <xdr:row>64</xdr:row>
      <xdr:rowOff>84138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68915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104521</xdr:rowOff>
    </xdr:from>
    <xdr:to>
      <xdr:col>73</xdr:col>
      <xdr:colOff>44450</xdr:colOff>
      <xdr:row>64</xdr:row>
      <xdr:rowOff>34671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19448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28511</xdr:rowOff>
    </xdr:from>
    <xdr:to>
      <xdr:col>68</xdr:col>
      <xdr:colOff>203200</xdr:colOff>
      <xdr:row>63</xdr:row>
      <xdr:rowOff>130111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114888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157131</xdr:rowOff>
    </xdr:from>
    <xdr:to>
      <xdr:col>64</xdr:col>
      <xdr:colOff>152400</xdr:colOff>
      <xdr:row>63</xdr:row>
      <xdr:rowOff>87281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72058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ポイント改善され、２年連続で類似団体平均を下回ることとなった。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近年、起債発行抑制により改善されてきているが大規模事業を計画しているため、再び比率が上昇することが予想される。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今後控えている事業計画の整理縮小を図るなど、起債依存型の事業実施を見直し、町債の新規発行抑制に努める。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90678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0718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143764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1201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42</xdr:row>
      <xdr:rowOff>54356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732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88138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552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ポイント増となり、依然として類似団体平均より高い水準にある。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既発債の償還終了による地方債現在高の減少や財政調整基金等への積立による充当可能金の増加もあり、大幅な増減はなかった。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今後、大規模事業の執行を計画しており比率の上昇が見込まれるため、事業実施の適正化と特定目的基金の計画的な積立等を行い、財政健全化に努める。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158581</xdr:rowOff>
    </xdr:from>
    <xdr:to>
      <xdr:col>81</xdr:col>
      <xdr:colOff>44450</xdr:colOff>
      <xdr:row>14</xdr:row>
      <xdr:rowOff>162602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55888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158581</xdr:rowOff>
    </xdr:from>
    <xdr:to>
      <xdr:col>77</xdr:col>
      <xdr:colOff>44450</xdr:colOff>
      <xdr:row>15</xdr:row>
      <xdr:rowOff>36999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558881"/>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36999</xdr:rowOff>
    </xdr:from>
    <xdr:to>
      <xdr:col>72</xdr:col>
      <xdr:colOff>203200</xdr:colOff>
      <xdr:row>16</xdr:row>
      <xdr:rowOff>1482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608749"/>
          <a:ext cx="8890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1482</xdr:rowOff>
    </xdr:from>
    <xdr:to>
      <xdr:col>68</xdr:col>
      <xdr:colOff>152400</xdr:colOff>
      <xdr:row>16</xdr:row>
      <xdr:rowOff>10329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74468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83879</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107781</xdr:rowOff>
    </xdr:from>
    <xdr:to>
      <xdr:col>77</xdr:col>
      <xdr:colOff>95250</xdr:colOff>
      <xdr:row>15</xdr:row>
      <xdr:rowOff>37931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22708</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9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157649</xdr:rowOff>
    </xdr:from>
    <xdr:to>
      <xdr:col>73</xdr:col>
      <xdr:colOff>44450</xdr:colOff>
      <xdr:row>15</xdr:row>
      <xdr:rowOff>87799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72576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122132</xdr:rowOff>
    </xdr:from>
    <xdr:to>
      <xdr:col>68</xdr:col>
      <xdr:colOff>203200</xdr:colOff>
      <xdr:row>16</xdr:row>
      <xdr:rowOff>52282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37059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130979</xdr:rowOff>
    </xdr:from>
    <xdr:to>
      <xdr:col>64</xdr:col>
      <xdr:colOff>152400</xdr:colOff>
      <xdr:row>16</xdr:row>
      <xdr:rowOff>61129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45906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ポイント増加し、類似団体と比べても高い水準にある。これは、町特有の施設等に係る職員数が多いことと、会計年度任用職員制度の開始に伴うことが考えられる。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今後、住民サービスを低下させることなく、第２次天城町集中改革プランに基づき指定管理者制度の導入や、早期退職募集制度の活用などを行い人件費の抑制を図る。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68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会計年度任用職員制度の開始に伴い、賃金が廃止され報酬へ計上されたことにより、人件費の増加にも影響しているものだと考えられる。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施設の維持管理等に伴う業務委託が増加傾向にあるため、引き続き必要性・効率性を考慮し、改善を行っていく。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120469</xdr:rowOff>
    </xdr:from>
    <xdr:to>
      <xdr:col>82</xdr:col>
      <xdr:colOff>107950</xdr:colOff>
      <xdr:row>16</xdr:row>
      <xdr:rowOff>51888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20769"/>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6169</xdr:rowOff>
    </xdr:from>
    <xdr:to>
      <xdr:col>78</xdr:col>
      <xdr:colOff>69850</xdr:colOff>
      <xdr:row>16</xdr:row>
      <xdr:rowOff>51888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9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99241</xdr:rowOff>
    </xdr:from>
    <xdr:to>
      <xdr:col>73</xdr:col>
      <xdr:colOff>180975</xdr:colOff>
      <xdr:row>16</xdr:row>
      <xdr:rowOff>6169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09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60053</xdr:rowOff>
    </xdr:from>
    <xdr:to>
      <xdr:col>69</xdr:col>
      <xdr:colOff>92075</xdr:colOff>
      <xdr:row>15</xdr:row>
      <xdr:rowOff>99241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18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69669</xdr:rowOff>
    </xdr:from>
    <xdr:to>
      <xdr:col>82</xdr:col>
      <xdr:colOff>158750</xdr:colOff>
      <xdr:row>14</xdr:row>
      <xdr:rowOff>171269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86196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48441</xdr:rowOff>
    </xdr:from>
    <xdr:to>
      <xdr:col>69</xdr:col>
      <xdr:colOff>142875</xdr:colOff>
      <xdr:row>15</xdr:row>
      <xdr:rowOff>150041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9253</xdr:rowOff>
    </xdr:from>
    <xdr:to>
      <xdr:col>65</xdr:col>
      <xdr:colOff>53975</xdr:colOff>
      <xdr:row>15</xdr:row>
      <xdr:rowOff>110853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121030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経常一般財源に占める扶助費については、類似団体平均より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ポイント下回っている。これは予防事業等を積極的に行っている効果だと考えられるが、少子高齢化が進行するなかで福祉の充実を図りながら大幅な上昇とならないよう努める。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これは繰出金の経常収支比率が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ポイント減少したことが大きな要因であるが、今後も使用料や保険料等の適正化を図ることなどにより、税収を主な財源とする普通会計の負担額を減らしていくよう努める。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63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54</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56</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69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これは、一部事務組合の負担金の増や、水道事業会計の開始に伴う補助金の増などが考えられる。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今後も第２次天城町集中改革プランに基づき、補助金交付基準等の見直しや適正化に努める。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38</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5805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0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年度庁舎建設事業で発行した一般公共事業債の償還終了に伴い、前年度と比較して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給食センター建設等を計画しており、再び公債費比率が上昇することが予想される。そのため、長期的な起債計画を行い、事業計画の整理・縮減を図るなど、起債依存型の事業実施を見直し、町債の新規発行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51563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955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275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保育所等の施設運営に係る職員数が多いことに加え、会計年度任用職員制度の開始に伴い、経常人件費の増加が要因だと考えられる。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今後も定員の適正化や行財政改革についてさらに強化していく。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648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134620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76</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9504</xdr:rowOff>
    </xdr:from>
    <xdr:to>
      <xdr:col>29</xdr:col>
      <xdr:colOff>127000</xdr:colOff>
      <xdr:row>18</xdr:row>
      <xdr:rowOff>64054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3229"/>
          <a:ext cx="647700" cy="5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64054</xdr:rowOff>
    </xdr:from>
    <xdr:to>
      <xdr:col>26</xdr:col>
      <xdr:colOff>50800</xdr:colOff>
      <xdr:row>18</xdr:row>
      <xdr:rowOff>80125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7779"/>
          <a:ext cx="698500" cy="16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80125</xdr:rowOff>
    </xdr:from>
    <xdr:to>
      <xdr:col>22</xdr:col>
      <xdr:colOff>114300</xdr:colOff>
      <xdr:row>18</xdr:row>
      <xdr:rowOff>84521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3850"/>
          <a:ext cx="698500" cy="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84521</xdr:rowOff>
    </xdr:from>
    <xdr:to>
      <xdr:col>18</xdr:col>
      <xdr:colOff>177800</xdr:colOff>
      <xdr:row>18</xdr:row>
      <xdr:rowOff>100421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8246"/>
          <a:ext cx="698500" cy="1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130154</xdr:rowOff>
    </xdr:from>
    <xdr:to>
      <xdr:col>29</xdr:col>
      <xdr:colOff>177800</xdr:colOff>
      <xdr:row>18</xdr:row>
      <xdr:rowOff>60304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13254</xdr:rowOff>
    </xdr:from>
    <xdr:to>
      <xdr:col>26</xdr:col>
      <xdr:colOff>101600</xdr:colOff>
      <xdr:row>18</xdr:row>
      <xdr:rowOff>114854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125031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1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29325</xdr:rowOff>
    </xdr:from>
    <xdr:to>
      <xdr:col>22</xdr:col>
      <xdr:colOff>165100</xdr:colOff>
      <xdr:row>18</xdr:row>
      <xdr:rowOff>130925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33721</xdr:rowOff>
    </xdr:from>
    <xdr:to>
      <xdr:col>19</xdr:col>
      <xdr:colOff>38100</xdr:colOff>
      <xdr:row>18</xdr:row>
      <xdr:rowOff>135320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74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3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49621</xdr:rowOff>
    </xdr:from>
    <xdr:to>
      <xdr:col>15</xdr:col>
      <xdr:colOff>101600</xdr:colOff>
      <xdr:row>18</xdr:row>
      <xdr:rowOff>151221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47295</xdr:rowOff>
    </xdr:from>
    <xdr:to>
      <xdr:col>29</xdr:col>
      <xdr:colOff>127000</xdr:colOff>
      <xdr:row>35</xdr:row>
      <xdr:rowOff>116599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57645"/>
          <a:ext cx="647700" cy="6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47295</xdr:rowOff>
    </xdr:from>
    <xdr:to>
      <xdr:col>26</xdr:col>
      <xdr:colOff>50800</xdr:colOff>
      <xdr:row>35</xdr:row>
      <xdr:rowOff>196710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57645"/>
          <a:ext cx="698500" cy="1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311531</xdr:rowOff>
    </xdr:from>
    <xdr:to>
      <xdr:col>22</xdr:col>
      <xdr:colOff>114300</xdr:colOff>
      <xdr:row>35</xdr:row>
      <xdr:rowOff>196710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78981"/>
          <a:ext cx="698500" cy="22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237224</xdr:rowOff>
    </xdr:from>
    <xdr:to>
      <xdr:col>18</xdr:col>
      <xdr:colOff>177800</xdr:colOff>
      <xdr:row>34</xdr:row>
      <xdr:rowOff>311531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04674"/>
          <a:ext cx="698500" cy="7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65799</xdr:rowOff>
    </xdr:from>
    <xdr:to>
      <xdr:col>29</xdr:col>
      <xdr:colOff>177800</xdr:colOff>
      <xdr:row>35</xdr:row>
      <xdr:rowOff>167399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37876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4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339395</xdr:rowOff>
    </xdr:from>
    <xdr:to>
      <xdr:col>26</xdr:col>
      <xdr:colOff>101600</xdr:colOff>
      <xdr:row>35</xdr:row>
      <xdr:rowOff>98095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0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108272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145910</xdr:rowOff>
    </xdr:from>
    <xdr:to>
      <xdr:col>22</xdr:col>
      <xdr:colOff>165100</xdr:colOff>
      <xdr:row>35</xdr:row>
      <xdr:rowOff>247510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5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232287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260731</xdr:rowOff>
    </xdr:from>
    <xdr:to>
      <xdr:col>19</xdr:col>
      <xdr:colOff>38100</xdr:colOff>
      <xdr:row>35</xdr:row>
      <xdr:rowOff>19431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2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9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186423</xdr:rowOff>
    </xdr:from>
    <xdr:to>
      <xdr:col>15</xdr:col>
      <xdr:colOff>101600</xdr:colOff>
      <xdr:row>34</xdr:row>
      <xdr:rowOff>288023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53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298200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2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113423</xdr:rowOff>
    </xdr:from>
    <xdr:to>
      <xdr:col>24</xdr:col>
      <xdr:colOff>63500</xdr:colOff>
      <xdr:row>35</xdr:row>
      <xdr:rowOff>26932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771273"/>
          <a:ext cx="838200" cy="2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26932</xdr:rowOff>
    </xdr:from>
    <xdr:to>
      <xdr:col>19</xdr:col>
      <xdr:colOff>177800</xdr:colOff>
      <xdr:row>35</xdr:row>
      <xdr:rowOff>51632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27682"/>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51632</xdr:rowOff>
    </xdr:from>
    <xdr:to>
      <xdr:col>15</xdr:col>
      <xdr:colOff>50800</xdr:colOff>
      <xdr:row>35</xdr:row>
      <xdr:rowOff>68800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52382"/>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68800</xdr:rowOff>
    </xdr:from>
    <xdr:to>
      <xdr:col>10</xdr:col>
      <xdr:colOff>114300</xdr:colOff>
      <xdr:row>35</xdr:row>
      <xdr:rowOff>79755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69550"/>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62623</xdr:rowOff>
    </xdr:from>
    <xdr:to>
      <xdr:col>24</xdr:col>
      <xdr:colOff>114300</xdr:colOff>
      <xdr:row>33</xdr:row>
      <xdr:rowOff>164223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7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85500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7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147582</xdr:rowOff>
    </xdr:from>
    <xdr:to>
      <xdr:col>20</xdr:col>
      <xdr:colOff>38100</xdr:colOff>
      <xdr:row>35</xdr:row>
      <xdr:rowOff>77732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94259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832</xdr:rowOff>
    </xdr:from>
    <xdr:to>
      <xdr:col>15</xdr:col>
      <xdr:colOff>101600</xdr:colOff>
      <xdr:row>35</xdr:row>
      <xdr:rowOff>102432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118959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18000</xdr:rowOff>
    </xdr:from>
    <xdr:to>
      <xdr:col>10</xdr:col>
      <xdr:colOff>165100</xdr:colOff>
      <xdr:row>35</xdr:row>
      <xdr:rowOff>119600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136127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9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28955</xdr:rowOff>
    </xdr:from>
    <xdr:to>
      <xdr:col>6</xdr:col>
      <xdr:colOff>38100</xdr:colOff>
      <xdr:row>35</xdr:row>
      <xdr:rowOff>130555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147082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80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158111</xdr:rowOff>
    </xdr:from>
    <xdr:to>
      <xdr:col>24</xdr:col>
      <xdr:colOff>63500</xdr:colOff>
      <xdr:row>56</xdr:row>
      <xdr:rowOff>159101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5931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157211</xdr:rowOff>
    </xdr:from>
    <xdr:to>
      <xdr:col>19</xdr:col>
      <xdr:colOff>177800</xdr:colOff>
      <xdr:row>56</xdr:row>
      <xdr:rowOff>158111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758411"/>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157211</xdr:rowOff>
    </xdr:from>
    <xdr:to>
      <xdr:col>15</xdr:col>
      <xdr:colOff>50800</xdr:colOff>
      <xdr:row>57</xdr:row>
      <xdr:rowOff>41048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58411"/>
          <a:ext cx="889000" cy="5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41048</xdr:rowOff>
    </xdr:from>
    <xdr:to>
      <xdr:col>10</xdr:col>
      <xdr:colOff>114300</xdr:colOff>
      <xdr:row>57</xdr:row>
      <xdr:rowOff>58899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13698"/>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108301</xdr:rowOff>
    </xdr:from>
    <xdr:to>
      <xdr:col>24</xdr:col>
      <xdr:colOff>114300</xdr:colOff>
      <xdr:row>57</xdr:row>
      <xdr:rowOff>38451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86728</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8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107311</xdr:rowOff>
    </xdr:from>
    <xdr:to>
      <xdr:col>20</xdr:col>
      <xdr:colOff>38100</xdr:colOff>
      <xdr:row>57</xdr:row>
      <xdr:rowOff>37461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28588</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0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106411</xdr:rowOff>
    </xdr:from>
    <xdr:to>
      <xdr:col>15</xdr:col>
      <xdr:colOff>101600</xdr:colOff>
      <xdr:row>57</xdr:row>
      <xdr:rowOff>36561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27688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0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161698</xdr:rowOff>
    </xdr:from>
    <xdr:to>
      <xdr:col>10</xdr:col>
      <xdr:colOff>165100</xdr:colOff>
      <xdr:row>57</xdr:row>
      <xdr:rowOff>91848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82975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8099</xdr:rowOff>
    </xdr:from>
    <xdr:to>
      <xdr:col>6</xdr:col>
      <xdr:colOff>38100</xdr:colOff>
      <xdr:row>57</xdr:row>
      <xdr:rowOff>109699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100826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61474</xdr:rowOff>
    </xdr:from>
    <xdr:to>
      <xdr:col>24</xdr:col>
      <xdr:colOff>63500</xdr:colOff>
      <xdr:row>78</xdr:row>
      <xdr:rowOff>90849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434574"/>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90849</xdr:rowOff>
    </xdr:from>
    <xdr:to>
      <xdr:col>19</xdr:col>
      <xdr:colOff>177800</xdr:colOff>
      <xdr:row>78</xdr:row>
      <xdr:rowOff>102005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46394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60055</xdr:rowOff>
    </xdr:from>
    <xdr:to>
      <xdr:col>15</xdr:col>
      <xdr:colOff>50800</xdr:colOff>
      <xdr:row>78</xdr:row>
      <xdr:rowOff>102005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433155"/>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60055</xdr:rowOff>
    </xdr:from>
    <xdr:to>
      <xdr:col>10</xdr:col>
      <xdr:colOff>114300</xdr:colOff>
      <xdr:row>78</xdr:row>
      <xdr:rowOff>98941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33155"/>
          <a:ext cx="8890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10674</xdr:rowOff>
    </xdr:from>
    <xdr:to>
      <xdr:col>24</xdr:col>
      <xdr:colOff>114300</xdr:colOff>
      <xdr:row>78</xdr:row>
      <xdr:rowOff>112274</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97051</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9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40049</xdr:rowOff>
    </xdr:from>
    <xdr:to>
      <xdr:col>20</xdr:col>
      <xdr:colOff>38100</xdr:colOff>
      <xdr:row>78</xdr:row>
      <xdr:rowOff>141649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132776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5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51205</xdr:rowOff>
    </xdr:from>
    <xdr:to>
      <xdr:col>15</xdr:col>
      <xdr:colOff>101600</xdr:colOff>
      <xdr:row>78</xdr:row>
      <xdr:rowOff>152805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143932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5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9255</xdr:rowOff>
    </xdr:from>
    <xdr:to>
      <xdr:col>10</xdr:col>
      <xdr:colOff>165100</xdr:colOff>
      <xdr:row>78</xdr:row>
      <xdr:rowOff>110855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101982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48141</xdr:rowOff>
    </xdr:from>
    <xdr:to>
      <xdr:col>6</xdr:col>
      <xdr:colOff>38100</xdr:colOff>
      <xdr:row>78</xdr:row>
      <xdr:rowOff>149741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140868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159626</xdr:rowOff>
    </xdr:from>
    <xdr:to>
      <xdr:col>24</xdr:col>
      <xdr:colOff>63500</xdr:colOff>
      <xdr:row>95</xdr:row>
      <xdr:rowOff>108165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275926"/>
          <a:ext cx="838200" cy="1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108165</xdr:rowOff>
    </xdr:from>
    <xdr:to>
      <xdr:col>19</xdr:col>
      <xdr:colOff>177800</xdr:colOff>
      <xdr:row>96</xdr:row>
      <xdr:rowOff>20079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95915"/>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20079</xdr:rowOff>
    </xdr:from>
    <xdr:to>
      <xdr:col>15</xdr:col>
      <xdr:colOff>50800</xdr:colOff>
      <xdr:row>96</xdr:row>
      <xdr:rowOff>90742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479279"/>
          <a:ext cx="889000" cy="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91084</xdr:rowOff>
    </xdr:from>
    <xdr:to>
      <xdr:col>10</xdr:col>
      <xdr:colOff>114300</xdr:colOff>
      <xdr:row>96</xdr:row>
      <xdr:rowOff>90742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378834"/>
          <a:ext cx="889000" cy="1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108826</xdr:rowOff>
    </xdr:from>
    <xdr:to>
      <xdr:col>24</xdr:col>
      <xdr:colOff>114300</xdr:colOff>
      <xdr:row>95</xdr:row>
      <xdr:rowOff>38976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2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131703</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0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57365</xdr:rowOff>
    </xdr:from>
    <xdr:to>
      <xdr:col>20</xdr:col>
      <xdr:colOff>38100</xdr:colOff>
      <xdr:row>95</xdr:row>
      <xdr:rowOff>158965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140729</xdr:rowOff>
    </xdr:from>
    <xdr:to>
      <xdr:col>15</xdr:col>
      <xdr:colOff>101600</xdr:colOff>
      <xdr:row>96</xdr:row>
      <xdr:rowOff>70879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62006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5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39942</xdr:rowOff>
    </xdr:from>
    <xdr:to>
      <xdr:col>10</xdr:col>
      <xdr:colOff>165100</xdr:colOff>
      <xdr:row>96</xdr:row>
      <xdr:rowOff>141542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132669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40284</xdr:rowOff>
    </xdr:from>
    <xdr:to>
      <xdr:col>6</xdr:col>
      <xdr:colOff>38100</xdr:colOff>
      <xdr:row>95</xdr:row>
      <xdr:rowOff>141884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158411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49239</xdr:rowOff>
    </xdr:from>
    <xdr:to>
      <xdr:col>55</xdr:col>
      <xdr:colOff>0</xdr:colOff>
      <xdr:row>38</xdr:row>
      <xdr:rowOff>81498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78539"/>
          <a:ext cx="838200" cy="7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70286</xdr:rowOff>
    </xdr:from>
    <xdr:to>
      <xdr:col>50</xdr:col>
      <xdr:colOff>114300</xdr:colOff>
      <xdr:row>38</xdr:row>
      <xdr:rowOff>81498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413936"/>
          <a:ext cx="889000" cy="1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70286</xdr:rowOff>
    </xdr:from>
    <xdr:to>
      <xdr:col>45</xdr:col>
      <xdr:colOff>177800</xdr:colOff>
      <xdr:row>38</xdr:row>
      <xdr:rowOff>101326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13936"/>
          <a:ext cx="889000" cy="2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75239</xdr:rowOff>
    </xdr:from>
    <xdr:to>
      <xdr:col>41</xdr:col>
      <xdr:colOff>50800</xdr:colOff>
      <xdr:row>38</xdr:row>
      <xdr:rowOff>101326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90339"/>
          <a:ext cx="889000" cy="2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169889</xdr:rowOff>
    </xdr:from>
    <xdr:to>
      <xdr:col>55</xdr:col>
      <xdr:colOff>50800</xdr:colOff>
      <xdr:row>34</xdr:row>
      <xdr:rowOff>100039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21316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30698</xdr:rowOff>
    </xdr:from>
    <xdr:to>
      <xdr:col>50</xdr:col>
      <xdr:colOff>165100</xdr:colOff>
      <xdr:row>38</xdr:row>
      <xdr:rowOff>132298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123425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3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19486</xdr:rowOff>
    </xdr:from>
    <xdr:to>
      <xdr:col>46</xdr:col>
      <xdr:colOff>38100</xdr:colOff>
      <xdr:row>37</xdr:row>
      <xdr:rowOff>121086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137613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13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50526</xdr:rowOff>
    </xdr:from>
    <xdr:to>
      <xdr:col>41</xdr:col>
      <xdr:colOff>101600</xdr:colOff>
      <xdr:row>38</xdr:row>
      <xdr:rowOff>152126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143253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24439</xdr:rowOff>
    </xdr:from>
    <xdr:to>
      <xdr:col>36</xdr:col>
      <xdr:colOff>165100</xdr:colOff>
      <xdr:row>38</xdr:row>
      <xdr:rowOff>126039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117166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3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726</xdr:rowOff>
    </xdr:from>
    <xdr:to>
      <xdr:col>55</xdr:col>
      <xdr:colOff>0</xdr:colOff>
      <xdr:row>58</xdr:row>
      <xdr:rowOff>1671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44826"/>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xdr:rowOff>
    </xdr:from>
    <xdr:to>
      <xdr:col>50</xdr:col>
      <xdr:colOff>114300</xdr:colOff>
      <xdr:row>58</xdr:row>
      <xdr:rowOff>79931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45771"/>
          <a:ext cx="889000" cy="7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98841</xdr:rowOff>
    </xdr:from>
    <xdr:to>
      <xdr:col>45</xdr:col>
      <xdr:colOff>177800</xdr:colOff>
      <xdr:row>58</xdr:row>
      <xdr:rowOff>79931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71491"/>
          <a:ext cx="889000" cy="1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18821</xdr:rowOff>
    </xdr:from>
    <xdr:to>
      <xdr:col>41</xdr:col>
      <xdr:colOff>50800</xdr:colOff>
      <xdr:row>57</xdr:row>
      <xdr:rowOff>98841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91471"/>
          <a:ext cx="889000" cy="8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121376</xdr:rowOff>
    </xdr:from>
    <xdr:to>
      <xdr:col>55</xdr:col>
      <xdr:colOff>50800</xdr:colOff>
      <xdr:row>58</xdr:row>
      <xdr:rowOff>51526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99803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122321</xdr:rowOff>
    </xdr:from>
    <xdr:to>
      <xdr:col>50</xdr:col>
      <xdr:colOff>165100</xdr:colOff>
      <xdr:row>58</xdr:row>
      <xdr:rowOff>52471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43598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8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29131</xdr:rowOff>
    </xdr:from>
    <xdr:to>
      <xdr:col>46</xdr:col>
      <xdr:colOff>38100</xdr:colOff>
      <xdr:row>58</xdr:row>
      <xdr:rowOff>130731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121858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6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48041</xdr:rowOff>
    </xdr:from>
    <xdr:to>
      <xdr:col>41</xdr:col>
      <xdr:colOff>101600</xdr:colOff>
      <xdr:row>57</xdr:row>
      <xdr:rowOff>149641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2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166168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9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139471</xdr:rowOff>
    </xdr:from>
    <xdr:to>
      <xdr:col>36</xdr:col>
      <xdr:colOff>165100</xdr:colOff>
      <xdr:row>57</xdr:row>
      <xdr:rowOff>69621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86148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1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119692</xdr:rowOff>
    </xdr:from>
    <xdr:to>
      <xdr:col>55</xdr:col>
      <xdr:colOff>0</xdr:colOff>
      <xdr:row>76</xdr:row>
      <xdr:rowOff>81665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806992"/>
          <a:ext cx="838200" cy="30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119692</xdr:rowOff>
    </xdr:from>
    <xdr:to>
      <xdr:col>50</xdr:col>
      <xdr:colOff>114300</xdr:colOff>
      <xdr:row>76</xdr:row>
      <xdr:rowOff>72068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806992"/>
          <a:ext cx="889000" cy="29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72068</xdr:rowOff>
    </xdr:from>
    <xdr:to>
      <xdr:col>45</xdr:col>
      <xdr:colOff>177800</xdr:colOff>
      <xdr:row>77</xdr:row>
      <xdr:rowOff>88156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102268"/>
          <a:ext cx="889000" cy="1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56627</xdr:rowOff>
    </xdr:from>
    <xdr:to>
      <xdr:col>41</xdr:col>
      <xdr:colOff>50800</xdr:colOff>
      <xdr:row>77</xdr:row>
      <xdr:rowOff>88156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2572477"/>
          <a:ext cx="889000" cy="7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30865</xdr:rowOff>
    </xdr:from>
    <xdr:to>
      <xdr:col>55</xdr:col>
      <xdr:colOff>50800</xdr:colOff>
      <xdr:row>76</xdr:row>
      <xdr:rowOff>132465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53741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9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68892</xdr:rowOff>
    </xdr:from>
    <xdr:to>
      <xdr:col>50</xdr:col>
      <xdr:colOff>165100</xdr:colOff>
      <xdr:row>74</xdr:row>
      <xdr:rowOff>170492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7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15569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5" y="1253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21268</xdr:rowOff>
    </xdr:from>
    <xdr:to>
      <xdr:col>46</xdr:col>
      <xdr:colOff>38100</xdr:colOff>
      <xdr:row>76</xdr:row>
      <xdr:rowOff>122868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139395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37356</xdr:rowOff>
    </xdr:from>
    <xdr:to>
      <xdr:col>41</xdr:col>
      <xdr:colOff>101600</xdr:colOff>
      <xdr:row>77</xdr:row>
      <xdr:rowOff>138956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130083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5827</xdr:rowOff>
    </xdr:from>
    <xdr:to>
      <xdr:col>36</xdr:col>
      <xdr:colOff>165100</xdr:colOff>
      <xdr:row>73</xdr:row>
      <xdr:rowOff>107427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123954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672795" y="122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29724</xdr:rowOff>
    </xdr:from>
    <xdr:to>
      <xdr:col>55</xdr:col>
      <xdr:colOff>0</xdr:colOff>
      <xdr:row>98</xdr:row>
      <xdr:rowOff>134322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31824"/>
          <a:ext cx="838200" cy="1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133762</xdr:rowOff>
    </xdr:from>
    <xdr:to>
      <xdr:col>50</xdr:col>
      <xdr:colOff>114300</xdr:colOff>
      <xdr:row>98</xdr:row>
      <xdr:rowOff>134322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935862"/>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68604</xdr:rowOff>
    </xdr:from>
    <xdr:to>
      <xdr:col>45</xdr:col>
      <xdr:colOff>177800</xdr:colOff>
      <xdr:row>98</xdr:row>
      <xdr:rowOff>133762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699254"/>
          <a:ext cx="889000" cy="2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68604</xdr:rowOff>
    </xdr:from>
    <xdr:to>
      <xdr:col>41</xdr:col>
      <xdr:colOff>50800</xdr:colOff>
      <xdr:row>98</xdr:row>
      <xdr:rowOff>28406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99254"/>
          <a:ext cx="889000" cy="1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150374</xdr:rowOff>
    </xdr:from>
    <xdr:to>
      <xdr:col>55</xdr:col>
      <xdr:colOff>50800</xdr:colOff>
      <xdr:row>98</xdr:row>
      <xdr:rowOff>80524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128801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83522</xdr:rowOff>
    </xdr:from>
    <xdr:to>
      <xdr:col>50</xdr:col>
      <xdr:colOff>165100</xdr:colOff>
      <xdr:row>99</xdr:row>
      <xdr:rowOff>13672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82962</xdr:rowOff>
    </xdr:from>
    <xdr:to>
      <xdr:col>46</xdr:col>
      <xdr:colOff>38100</xdr:colOff>
      <xdr:row>99</xdr:row>
      <xdr:rowOff>13112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8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4239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7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17804</xdr:rowOff>
    </xdr:from>
    <xdr:to>
      <xdr:col>41</xdr:col>
      <xdr:colOff>101600</xdr:colOff>
      <xdr:row>97</xdr:row>
      <xdr:rowOff>119404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135931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2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149056</xdr:rowOff>
    </xdr:from>
    <xdr:to>
      <xdr:col>36</xdr:col>
      <xdr:colOff>165100</xdr:colOff>
      <xdr:row>98</xdr:row>
      <xdr:rowOff>79206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95733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65885</xdr:rowOff>
    </xdr:from>
    <xdr:to>
      <xdr:col>85</xdr:col>
      <xdr:colOff>127000</xdr:colOff>
      <xdr:row>37</xdr:row>
      <xdr:rowOff>154427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409535"/>
          <a:ext cx="838200" cy="8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65885</xdr:rowOff>
    </xdr:from>
    <xdr:to>
      <xdr:col>81</xdr:col>
      <xdr:colOff>50800</xdr:colOff>
      <xdr:row>37</xdr:row>
      <xdr:rowOff>127596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09535"/>
          <a:ext cx="889000" cy="6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127596</xdr:rowOff>
    </xdr:from>
    <xdr:to>
      <xdr:col>76</xdr:col>
      <xdr:colOff>114300</xdr:colOff>
      <xdr:row>38</xdr:row>
      <xdr:rowOff>23451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471246"/>
          <a:ext cx="889000" cy="6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13964</xdr:rowOff>
    </xdr:from>
    <xdr:to>
      <xdr:col>71</xdr:col>
      <xdr:colOff>177800</xdr:colOff>
      <xdr:row>38</xdr:row>
      <xdr:rowOff>23451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2906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103627</xdr:rowOff>
    </xdr:from>
    <xdr:to>
      <xdr:col>85</xdr:col>
      <xdr:colOff>177800</xdr:colOff>
      <xdr:row>38</xdr:row>
      <xdr:rowOff>33778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472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19320</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15085</xdr:rowOff>
    </xdr:from>
    <xdr:to>
      <xdr:col>81</xdr:col>
      <xdr:colOff>101600</xdr:colOff>
      <xdr:row>37</xdr:row>
      <xdr:rowOff>116685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3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133212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1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76796</xdr:rowOff>
    </xdr:from>
    <xdr:to>
      <xdr:col>76</xdr:col>
      <xdr:colOff>165100</xdr:colOff>
      <xdr:row>38</xdr:row>
      <xdr:rowOff>6945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169522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5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144101</xdr:rowOff>
    </xdr:from>
    <xdr:to>
      <xdr:col>72</xdr:col>
      <xdr:colOff>38100</xdr:colOff>
      <xdr:row>38</xdr:row>
      <xdr:rowOff>74251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65378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58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134614</xdr:rowOff>
    </xdr:from>
    <xdr:to>
      <xdr:col>67</xdr:col>
      <xdr:colOff>101600</xdr:colOff>
      <xdr:row>38</xdr:row>
      <xdr:rowOff>64764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55891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7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80041</xdr:rowOff>
    </xdr:from>
    <xdr:to>
      <xdr:col>85</xdr:col>
      <xdr:colOff>127000</xdr:colOff>
      <xdr:row>73</xdr:row>
      <xdr:rowOff>114194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595891"/>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80041</xdr:rowOff>
    </xdr:from>
    <xdr:to>
      <xdr:col>81</xdr:col>
      <xdr:colOff>50800</xdr:colOff>
      <xdr:row>73</xdr:row>
      <xdr:rowOff>158657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595891"/>
          <a:ext cx="889000" cy="7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158657</xdr:rowOff>
    </xdr:from>
    <xdr:to>
      <xdr:col>76</xdr:col>
      <xdr:colOff>114300</xdr:colOff>
      <xdr:row>74</xdr:row>
      <xdr:rowOff>7409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674507"/>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146341</xdr:rowOff>
    </xdr:from>
    <xdr:to>
      <xdr:col>71</xdr:col>
      <xdr:colOff>177800</xdr:colOff>
      <xdr:row>74</xdr:row>
      <xdr:rowOff>7409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662191"/>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63394</xdr:rowOff>
    </xdr:from>
    <xdr:to>
      <xdr:col>85</xdr:col>
      <xdr:colOff>177800</xdr:colOff>
      <xdr:row>73</xdr:row>
      <xdr:rowOff>164994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5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86271</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4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29241</xdr:rowOff>
    </xdr:from>
    <xdr:to>
      <xdr:col>81</xdr:col>
      <xdr:colOff>101600</xdr:colOff>
      <xdr:row>73</xdr:row>
      <xdr:rowOff>130841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5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147368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3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107857</xdr:rowOff>
    </xdr:from>
    <xdr:to>
      <xdr:col>76</xdr:col>
      <xdr:colOff>165100</xdr:colOff>
      <xdr:row>74</xdr:row>
      <xdr:rowOff>38007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6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54534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39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128059</xdr:rowOff>
    </xdr:from>
    <xdr:to>
      <xdr:col>72</xdr:col>
      <xdr:colOff>38100</xdr:colOff>
      <xdr:row>74</xdr:row>
      <xdr:rowOff>58209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6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74736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4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95541</xdr:rowOff>
    </xdr:from>
    <xdr:to>
      <xdr:col>67</xdr:col>
      <xdr:colOff>101600</xdr:colOff>
      <xdr:row>74</xdr:row>
      <xdr:rowOff>25691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42218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3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73095</xdr:rowOff>
    </xdr:from>
    <xdr:to>
      <xdr:col>85</xdr:col>
      <xdr:colOff>127000</xdr:colOff>
      <xdr:row>98</xdr:row>
      <xdr:rowOff>92480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75195"/>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77039</xdr:rowOff>
    </xdr:from>
    <xdr:to>
      <xdr:col>81</xdr:col>
      <xdr:colOff>50800</xdr:colOff>
      <xdr:row>98</xdr:row>
      <xdr:rowOff>92480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879139"/>
          <a:ext cx="8890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77039</xdr:rowOff>
    </xdr:from>
    <xdr:to>
      <xdr:col>76</xdr:col>
      <xdr:colOff>114300</xdr:colOff>
      <xdr:row>98</xdr:row>
      <xdr:rowOff>113447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79139"/>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92259</xdr:rowOff>
    </xdr:from>
    <xdr:to>
      <xdr:col>71</xdr:col>
      <xdr:colOff>177800</xdr:colOff>
      <xdr:row>98</xdr:row>
      <xdr:rowOff>113447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94359"/>
          <a:ext cx="889000" cy="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22295</xdr:rowOff>
    </xdr:from>
    <xdr:to>
      <xdr:col>85</xdr:col>
      <xdr:colOff>177800</xdr:colOff>
      <xdr:row>98</xdr:row>
      <xdr:rowOff>123895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45172</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7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41680</xdr:rowOff>
    </xdr:from>
    <xdr:to>
      <xdr:col>81</xdr:col>
      <xdr:colOff>101600</xdr:colOff>
      <xdr:row>98</xdr:row>
      <xdr:rowOff>143280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159807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26239</xdr:rowOff>
    </xdr:from>
    <xdr:to>
      <xdr:col>76</xdr:col>
      <xdr:colOff>165100</xdr:colOff>
      <xdr:row>98</xdr:row>
      <xdr:rowOff>127839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144366</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60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62647</xdr:rowOff>
    </xdr:from>
    <xdr:to>
      <xdr:col>72</xdr:col>
      <xdr:colOff>38100</xdr:colOff>
      <xdr:row>98</xdr:row>
      <xdr:rowOff>164247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9324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41459</xdr:rowOff>
    </xdr:from>
    <xdr:to>
      <xdr:col>67</xdr:col>
      <xdr:colOff>101600</xdr:colOff>
      <xdr:row>98</xdr:row>
      <xdr:rowOff>143059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159586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10770</xdr:rowOff>
    </xdr:from>
    <xdr:to>
      <xdr:col>116</xdr:col>
      <xdr:colOff>63500</xdr:colOff>
      <xdr:row>76</xdr:row>
      <xdr:rowOff>134734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040970"/>
          <a:ext cx="838200" cy="1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10770</xdr:rowOff>
    </xdr:from>
    <xdr:to>
      <xdr:col>111</xdr:col>
      <xdr:colOff>177800</xdr:colOff>
      <xdr:row>76</xdr:row>
      <xdr:rowOff>39103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40970"/>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153264</xdr:rowOff>
    </xdr:from>
    <xdr:to>
      <xdr:col>107</xdr:col>
      <xdr:colOff>50800</xdr:colOff>
      <xdr:row>76</xdr:row>
      <xdr:rowOff>39103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840564"/>
          <a:ext cx="889000" cy="2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153264</xdr:rowOff>
    </xdr:from>
    <xdr:to>
      <xdr:col>102</xdr:col>
      <xdr:colOff>114300</xdr:colOff>
      <xdr:row>75</xdr:row>
      <xdr:rowOff>53734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840564"/>
          <a:ext cx="889000" cy="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83934</xdr:rowOff>
    </xdr:from>
    <xdr:to>
      <xdr:col>116</xdr:col>
      <xdr:colOff>114300</xdr:colOff>
      <xdr:row>77</xdr:row>
      <xdr:rowOff>14084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62361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131420</xdr:rowOff>
    </xdr:from>
    <xdr:to>
      <xdr:col>112</xdr:col>
      <xdr:colOff>38100</xdr:colOff>
      <xdr:row>76</xdr:row>
      <xdr:rowOff>61570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52697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159753</xdr:rowOff>
    </xdr:from>
    <xdr:to>
      <xdr:col>107</xdr:col>
      <xdr:colOff>101600</xdr:colOff>
      <xdr:row>76</xdr:row>
      <xdr:rowOff>89903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81030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102464</xdr:rowOff>
    </xdr:from>
    <xdr:to>
      <xdr:col>102</xdr:col>
      <xdr:colOff>165100</xdr:colOff>
      <xdr:row>75</xdr:row>
      <xdr:rowOff>32614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49141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2934</xdr:rowOff>
    </xdr:from>
    <xdr:to>
      <xdr:col>98</xdr:col>
      <xdr:colOff>38100</xdr:colOff>
      <xdr:row>75</xdr:row>
      <xdr:rowOff>104534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121061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住民一人あたりのコストとして人件費が</a:t>
          </a:r>
          <a:r>
            <a:rPr kumimoji="1" lang="en-US" altLang="ja-JP" sz="1300" baseline="0">
              <a:latin typeface="ＭＳ Ｐゴシック" panose="020B0600070205080204" pitchFamily="50" charset="-128"/>
              <a:ea typeface="ＭＳ Ｐゴシック" panose="020B0600070205080204" pitchFamily="50" charset="-128"/>
            </a:rPr>
            <a:t>234,598</a:t>
          </a:r>
          <a:r>
            <a:rPr kumimoji="1" lang="ja-JP" altLang="en-US" sz="1300" baseline="0">
              <a:latin typeface="ＭＳ Ｐゴシック" panose="020B0600070205080204" pitchFamily="50" charset="-128"/>
              <a:ea typeface="ＭＳ Ｐゴシック" panose="020B0600070205080204" pitchFamily="50" charset="-128"/>
            </a:rPr>
            <a:t>円、補助費等が</a:t>
          </a:r>
          <a:r>
            <a:rPr kumimoji="1" lang="en-US" altLang="ja-JP" sz="1300" baseline="0">
              <a:latin typeface="ＭＳ Ｐゴシック" panose="020B0600070205080204" pitchFamily="50" charset="-128"/>
              <a:ea typeface="ＭＳ Ｐゴシック" panose="020B0600070205080204" pitchFamily="50" charset="-128"/>
            </a:rPr>
            <a:t>323,743</a:t>
          </a:r>
          <a:r>
            <a:rPr kumimoji="1" lang="ja-JP" altLang="en-US" sz="1300" baseline="0">
              <a:latin typeface="ＭＳ Ｐゴシック" panose="020B0600070205080204" pitchFamily="50" charset="-128"/>
              <a:ea typeface="ＭＳ Ｐゴシック" panose="020B0600070205080204" pitchFamily="50" charset="-128"/>
            </a:rPr>
            <a:t>円、扶助費が</a:t>
          </a:r>
          <a:r>
            <a:rPr kumimoji="1" lang="en-US" altLang="ja-JP" sz="1300" baseline="0">
              <a:latin typeface="ＭＳ Ｐゴシック" panose="020B0600070205080204" pitchFamily="50" charset="-128"/>
              <a:ea typeface="ＭＳ Ｐゴシック" panose="020B0600070205080204" pitchFamily="50" charset="-128"/>
            </a:rPr>
            <a:t>88,431</a:t>
          </a:r>
          <a:r>
            <a:rPr kumimoji="1" lang="ja-JP" altLang="en-US" sz="1300" baseline="0">
              <a:latin typeface="ＭＳ Ｐゴシック" panose="020B0600070205080204" pitchFamily="50" charset="-128"/>
              <a:ea typeface="ＭＳ Ｐゴシック" panose="020B0600070205080204" pitchFamily="50" charset="-128"/>
            </a:rPr>
            <a:t>円となっており類似団体と比較して高い状況となっている。人件費については、町が保有・運営する施設が多くそれに伴い職員数も多いことから類似団体と比較しても以前から高い水準となっている。令和２年度からは会計年度任用職員制度が開始され、さらに人件費が増大することとなった。補助費等については、新型コロナウイルス感染症対策として特別定額給付金などの国庫補助事業で補助金の支出が増えたことと、町単独でも補助事業を行ったことから、前年度と比較しても大幅な増となっている。扶助費については、子育て支援施策を推し進めており、保育料無償化や高校生以下の医療費助成などを行うことで年々増加傾向にある。職員配置の見直しなど人員の適正化を図り、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68580</xdr:rowOff>
    </xdr:from>
    <xdr:to>
      <xdr:col>24</xdr:col>
      <xdr:colOff>63500</xdr:colOff>
      <xdr:row>33</xdr:row>
      <xdr:rowOff>62611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54980"/>
          <a:ext cx="8382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68580</xdr:rowOff>
    </xdr:from>
    <xdr:to>
      <xdr:col>19</xdr:col>
      <xdr:colOff>177800</xdr:colOff>
      <xdr:row>33</xdr:row>
      <xdr:rowOff>14859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5498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97155</xdr:rowOff>
    </xdr:from>
    <xdr:to>
      <xdr:col>15</xdr:col>
      <xdr:colOff>50800</xdr:colOff>
      <xdr:row>33</xdr:row>
      <xdr:rowOff>14859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8355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73787</xdr:rowOff>
    </xdr:from>
    <xdr:to>
      <xdr:col>10</xdr:col>
      <xdr:colOff>114300</xdr:colOff>
      <xdr:row>32</xdr:row>
      <xdr:rowOff>97155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60187"/>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11811</xdr:rowOff>
    </xdr:from>
    <xdr:to>
      <xdr:col>24</xdr:col>
      <xdr:colOff>114300</xdr:colOff>
      <xdr:row>33</xdr:row>
      <xdr:rowOff>113411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34688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17780</xdr:rowOff>
    </xdr:from>
    <xdr:to>
      <xdr:col>20</xdr:col>
      <xdr:colOff>38100</xdr:colOff>
      <xdr:row>32</xdr:row>
      <xdr:rowOff>119380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135907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135509</xdr:rowOff>
    </xdr:from>
    <xdr:to>
      <xdr:col>15</xdr:col>
      <xdr:colOff>101600</xdr:colOff>
      <xdr:row>33</xdr:row>
      <xdr:rowOff>65659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82186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46355</xdr:rowOff>
    </xdr:from>
    <xdr:to>
      <xdr:col>10</xdr:col>
      <xdr:colOff>165100</xdr:colOff>
      <xdr:row>32</xdr:row>
      <xdr:rowOff>147955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164482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22987</xdr:rowOff>
    </xdr:from>
    <xdr:to>
      <xdr:col>6</xdr:col>
      <xdr:colOff>38100</xdr:colOff>
      <xdr:row>32</xdr:row>
      <xdr:rowOff>124587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141114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101160</xdr:rowOff>
    </xdr:from>
    <xdr:to>
      <xdr:col>24</xdr:col>
      <xdr:colOff>63500</xdr:colOff>
      <xdr:row>58</xdr:row>
      <xdr:rowOff>31291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3810"/>
          <a:ext cx="8382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31291</xdr:rowOff>
    </xdr:from>
    <xdr:to>
      <xdr:col>19</xdr:col>
      <xdr:colOff>177800</xdr:colOff>
      <xdr:row>58</xdr:row>
      <xdr:rowOff>34839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5391"/>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34839</xdr:rowOff>
    </xdr:from>
    <xdr:to>
      <xdr:col>15</xdr:col>
      <xdr:colOff>50800</xdr:colOff>
      <xdr:row>58</xdr:row>
      <xdr:rowOff>83000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8939"/>
          <a:ext cx="889000" cy="4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51671</xdr:rowOff>
    </xdr:from>
    <xdr:to>
      <xdr:col>10</xdr:col>
      <xdr:colOff>114300</xdr:colOff>
      <xdr:row>58</xdr:row>
      <xdr:rowOff>83000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5771"/>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50360</xdr:rowOff>
    </xdr:from>
    <xdr:to>
      <xdr:col>24</xdr:col>
      <xdr:colOff>114300</xdr:colOff>
      <xdr:row>57</xdr:row>
      <xdr:rowOff>151960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73237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151941</xdr:rowOff>
    </xdr:from>
    <xdr:to>
      <xdr:col>20</xdr:col>
      <xdr:colOff>38100</xdr:colOff>
      <xdr:row>58</xdr:row>
      <xdr:rowOff>82091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98618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155489</xdr:rowOff>
    </xdr:from>
    <xdr:to>
      <xdr:col>15</xdr:col>
      <xdr:colOff>101600</xdr:colOff>
      <xdr:row>58</xdr:row>
      <xdr:rowOff>85639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102166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32200</xdr:rowOff>
    </xdr:from>
    <xdr:to>
      <xdr:col>10</xdr:col>
      <xdr:colOff>165100</xdr:colOff>
      <xdr:row>58</xdr:row>
      <xdr:rowOff>133800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124927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xdr:rowOff>
    </xdr:from>
    <xdr:to>
      <xdr:col>6</xdr:col>
      <xdr:colOff>38100</xdr:colOff>
      <xdr:row>58</xdr:row>
      <xdr:rowOff>102471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118998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167452</xdr:rowOff>
    </xdr:from>
    <xdr:to>
      <xdr:col>24</xdr:col>
      <xdr:colOff>63500</xdr:colOff>
      <xdr:row>76</xdr:row>
      <xdr:rowOff>60111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6202"/>
          <a:ext cx="8382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60111</xdr:rowOff>
    </xdr:from>
    <xdr:to>
      <xdr:col>19</xdr:col>
      <xdr:colOff>177800</xdr:colOff>
      <xdr:row>76</xdr:row>
      <xdr:rowOff>100403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0311"/>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59150</xdr:rowOff>
    </xdr:from>
    <xdr:to>
      <xdr:col>15</xdr:col>
      <xdr:colOff>50800</xdr:colOff>
      <xdr:row>76</xdr:row>
      <xdr:rowOff>100403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89350"/>
          <a:ext cx="889000" cy="4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5100</xdr:rowOff>
    </xdr:from>
    <xdr:to>
      <xdr:col>10</xdr:col>
      <xdr:colOff>114300</xdr:colOff>
      <xdr:row>76</xdr:row>
      <xdr:rowOff>59150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35300"/>
          <a:ext cx="889000" cy="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116652</xdr:rowOff>
    </xdr:from>
    <xdr:to>
      <xdr:col>24</xdr:col>
      <xdr:colOff>114300</xdr:colOff>
      <xdr:row>76</xdr:row>
      <xdr:rowOff>46802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139529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2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9311</xdr:rowOff>
    </xdr:from>
    <xdr:to>
      <xdr:col>20</xdr:col>
      <xdr:colOff>38100</xdr:colOff>
      <xdr:row>76</xdr:row>
      <xdr:rowOff>110911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49603</xdr:rowOff>
    </xdr:from>
    <xdr:to>
      <xdr:col>15</xdr:col>
      <xdr:colOff>101600</xdr:colOff>
      <xdr:row>76</xdr:row>
      <xdr:rowOff>151203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142330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8350</xdr:rowOff>
    </xdr:from>
    <xdr:to>
      <xdr:col>10</xdr:col>
      <xdr:colOff>165100</xdr:colOff>
      <xdr:row>76</xdr:row>
      <xdr:rowOff>109950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1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125750</xdr:rowOff>
    </xdr:from>
    <xdr:to>
      <xdr:col>6</xdr:col>
      <xdr:colOff>38100</xdr:colOff>
      <xdr:row>76</xdr:row>
      <xdr:rowOff>55900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72427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56970</xdr:rowOff>
    </xdr:from>
    <xdr:to>
      <xdr:col>24</xdr:col>
      <xdr:colOff>63500</xdr:colOff>
      <xdr:row>97</xdr:row>
      <xdr:rowOff>56215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16170"/>
          <a:ext cx="8382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46851</xdr:rowOff>
    </xdr:from>
    <xdr:to>
      <xdr:col>19</xdr:col>
      <xdr:colOff>177800</xdr:colOff>
      <xdr:row>97</xdr:row>
      <xdr:rowOff>56215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77501"/>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27448</xdr:rowOff>
    </xdr:from>
    <xdr:to>
      <xdr:col>15</xdr:col>
      <xdr:colOff>50800</xdr:colOff>
      <xdr:row>97</xdr:row>
      <xdr:rowOff>46851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58098"/>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4702</xdr:rowOff>
    </xdr:from>
    <xdr:to>
      <xdr:col>10</xdr:col>
      <xdr:colOff>114300</xdr:colOff>
      <xdr:row>97</xdr:row>
      <xdr:rowOff>27448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3535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6170</xdr:rowOff>
    </xdr:from>
    <xdr:to>
      <xdr:col>24</xdr:col>
      <xdr:colOff>114300</xdr:colOff>
      <xdr:row>96</xdr:row>
      <xdr:rowOff>107770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29047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5415</xdr:rowOff>
    </xdr:from>
    <xdr:to>
      <xdr:col>20</xdr:col>
      <xdr:colOff>38100</xdr:colOff>
      <xdr:row>97</xdr:row>
      <xdr:rowOff>107015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98142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167501</xdr:rowOff>
    </xdr:from>
    <xdr:to>
      <xdr:col>15</xdr:col>
      <xdr:colOff>101600</xdr:colOff>
      <xdr:row>97</xdr:row>
      <xdr:rowOff>97651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148098</xdr:rowOff>
    </xdr:from>
    <xdr:to>
      <xdr:col>10</xdr:col>
      <xdr:colOff>165100</xdr:colOff>
      <xdr:row>97</xdr:row>
      <xdr:rowOff>78248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125352</xdr:rowOff>
    </xdr:from>
    <xdr:to>
      <xdr:col>6</xdr:col>
      <xdr:colOff>38100</xdr:colOff>
      <xdr:row>97</xdr:row>
      <xdr:rowOff>55502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46629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30639</xdr:rowOff>
    </xdr:from>
    <xdr:to>
      <xdr:col>55</xdr:col>
      <xdr:colOff>0</xdr:colOff>
      <xdr:row>55</xdr:row>
      <xdr:rowOff>157490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460389"/>
          <a:ext cx="8382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158043</xdr:rowOff>
    </xdr:from>
    <xdr:to>
      <xdr:col>50</xdr:col>
      <xdr:colOff>114300</xdr:colOff>
      <xdr:row>55</xdr:row>
      <xdr:rowOff>157490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244893"/>
          <a:ext cx="889000" cy="34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158043</xdr:rowOff>
    </xdr:from>
    <xdr:to>
      <xdr:col>45</xdr:col>
      <xdr:colOff>177800</xdr:colOff>
      <xdr:row>55</xdr:row>
      <xdr:rowOff>17074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244893"/>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17074</xdr:rowOff>
    </xdr:from>
    <xdr:to>
      <xdr:col>41</xdr:col>
      <xdr:colOff>50800</xdr:colOff>
      <xdr:row>55</xdr:row>
      <xdr:rowOff>116790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446824"/>
          <a:ext cx="889000" cy="9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151289</xdr:rowOff>
    </xdr:from>
    <xdr:to>
      <xdr:col>55</xdr:col>
      <xdr:colOff>50800</xdr:colOff>
      <xdr:row>55</xdr:row>
      <xdr:rowOff>81439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2716</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6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106690</xdr:rowOff>
    </xdr:from>
    <xdr:to>
      <xdr:col>50</xdr:col>
      <xdr:colOff>165100</xdr:colOff>
      <xdr:row>56</xdr:row>
      <xdr:rowOff>36840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5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53367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31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107243</xdr:rowOff>
    </xdr:from>
    <xdr:to>
      <xdr:col>46</xdr:col>
      <xdr:colOff>38100</xdr:colOff>
      <xdr:row>54</xdr:row>
      <xdr:rowOff>37393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1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53920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896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137724</xdr:rowOff>
    </xdr:from>
    <xdr:to>
      <xdr:col>41</xdr:col>
      <xdr:colOff>101600</xdr:colOff>
      <xdr:row>55</xdr:row>
      <xdr:rowOff>67874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3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84401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17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65990</xdr:rowOff>
    </xdr:from>
    <xdr:to>
      <xdr:col>36</xdr:col>
      <xdr:colOff>165100</xdr:colOff>
      <xdr:row>55</xdr:row>
      <xdr:rowOff>167590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4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12667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27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77805</xdr:rowOff>
    </xdr:from>
    <xdr:to>
      <xdr:col>55</xdr:col>
      <xdr:colOff>0</xdr:colOff>
      <xdr:row>76</xdr:row>
      <xdr:rowOff>157166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108005"/>
          <a:ext cx="838200" cy="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157166</xdr:rowOff>
    </xdr:from>
    <xdr:to>
      <xdr:col>50</xdr:col>
      <xdr:colOff>114300</xdr:colOff>
      <xdr:row>77</xdr:row>
      <xdr:rowOff>3527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187366"/>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3527</xdr:rowOff>
    </xdr:from>
    <xdr:to>
      <xdr:col>45</xdr:col>
      <xdr:colOff>177800</xdr:colOff>
      <xdr:row>77</xdr:row>
      <xdr:rowOff>132184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05177"/>
          <a:ext cx="889000" cy="1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65963</xdr:rowOff>
    </xdr:from>
    <xdr:to>
      <xdr:col>41</xdr:col>
      <xdr:colOff>50800</xdr:colOff>
      <xdr:row>77</xdr:row>
      <xdr:rowOff>132184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267613"/>
          <a:ext cx="889000" cy="6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27005</xdr:rowOff>
    </xdr:from>
    <xdr:to>
      <xdr:col>55</xdr:col>
      <xdr:colOff>50800</xdr:colOff>
      <xdr:row>76</xdr:row>
      <xdr:rowOff>128605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5432</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106366</xdr:rowOff>
    </xdr:from>
    <xdr:to>
      <xdr:col>50</xdr:col>
      <xdr:colOff>165100</xdr:colOff>
      <xdr:row>77</xdr:row>
      <xdr:rowOff>36516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53042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124177</xdr:rowOff>
    </xdr:from>
    <xdr:to>
      <xdr:col>46</xdr:col>
      <xdr:colOff>38100</xdr:colOff>
      <xdr:row>77</xdr:row>
      <xdr:rowOff>54327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1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70855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81384</xdr:rowOff>
    </xdr:from>
    <xdr:to>
      <xdr:col>41</xdr:col>
      <xdr:colOff>101600</xdr:colOff>
      <xdr:row>78</xdr:row>
      <xdr:rowOff>11534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15163</xdr:rowOff>
    </xdr:from>
    <xdr:to>
      <xdr:col>36</xdr:col>
      <xdr:colOff>165100</xdr:colOff>
      <xdr:row>77</xdr:row>
      <xdr:rowOff>116763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107890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84389</xdr:rowOff>
    </xdr:from>
    <xdr:to>
      <xdr:col>55</xdr:col>
      <xdr:colOff>0</xdr:colOff>
      <xdr:row>95</xdr:row>
      <xdr:rowOff>120379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372139"/>
          <a:ext cx="8382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120379</xdr:rowOff>
    </xdr:from>
    <xdr:to>
      <xdr:col>50</xdr:col>
      <xdr:colOff>114300</xdr:colOff>
      <xdr:row>96</xdr:row>
      <xdr:rowOff>140322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08129"/>
          <a:ext cx="889000" cy="19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92170</xdr:rowOff>
    </xdr:from>
    <xdr:to>
      <xdr:col>45</xdr:col>
      <xdr:colOff>177800</xdr:colOff>
      <xdr:row>96</xdr:row>
      <xdr:rowOff>140322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551370"/>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114137</xdr:rowOff>
    </xdr:from>
    <xdr:to>
      <xdr:col>41</xdr:col>
      <xdr:colOff>50800</xdr:colOff>
      <xdr:row>96</xdr:row>
      <xdr:rowOff>92170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058987"/>
          <a:ext cx="889000" cy="4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33589</xdr:rowOff>
    </xdr:from>
    <xdr:to>
      <xdr:col>55</xdr:col>
      <xdr:colOff>50800</xdr:colOff>
      <xdr:row>95</xdr:row>
      <xdr:rowOff>135189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56466</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17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69579</xdr:rowOff>
    </xdr:from>
    <xdr:to>
      <xdr:col>50</xdr:col>
      <xdr:colOff>165100</xdr:colOff>
      <xdr:row>95</xdr:row>
      <xdr:rowOff>171179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16256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3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89522</xdr:rowOff>
    </xdr:from>
    <xdr:to>
      <xdr:col>46</xdr:col>
      <xdr:colOff>38100</xdr:colOff>
      <xdr:row>97</xdr:row>
      <xdr:rowOff>19672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5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10799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41370</xdr:rowOff>
    </xdr:from>
    <xdr:to>
      <xdr:col>41</xdr:col>
      <xdr:colOff>101600</xdr:colOff>
      <xdr:row>96</xdr:row>
      <xdr:rowOff>142970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134097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63337</xdr:rowOff>
    </xdr:from>
    <xdr:to>
      <xdr:col>36</xdr:col>
      <xdr:colOff>165100</xdr:colOff>
      <xdr:row>93</xdr:row>
      <xdr:rowOff>164937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0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10014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57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120351</xdr:rowOff>
    </xdr:from>
    <xdr:to>
      <xdr:col>85</xdr:col>
      <xdr:colOff>127000</xdr:colOff>
      <xdr:row>37</xdr:row>
      <xdr:rowOff>162368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64001"/>
          <a:ext cx="8382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162368</xdr:rowOff>
    </xdr:from>
    <xdr:to>
      <xdr:col>81</xdr:col>
      <xdr:colOff>50800</xdr:colOff>
      <xdr:row>38</xdr:row>
      <xdr:rowOff>12283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06018"/>
          <a:ext cx="8890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11286</xdr:rowOff>
    </xdr:from>
    <xdr:to>
      <xdr:col>76</xdr:col>
      <xdr:colOff>114300</xdr:colOff>
      <xdr:row>38</xdr:row>
      <xdr:rowOff>12283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26386"/>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151642</xdr:rowOff>
    </xdr:from>
    <xdr:to>
      <xdr:col>71</xdr:col>
      <xdr:colOff>177800</xdr:colOff>
      <xdr:row>38</xdr:row>
      <xdr:rowOff>11286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495292"/>
          <a:ext cx="889000" cy="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69551</xdr:rowOff>
    </xdr:from>
    <xdr:to>
      <xdr:col>85</xdr:col>
      <xdr:colOff>177800</xdr:colOff>
      <xdr:row>37</xdr:row>
      <xdr:rowOff>171151</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111568</xdr:rowOff>
    </xdr:from>
    <xdr:to>
      <xdr:col>81</xdr:col>
      <xdr:colOff>101600</xdr:colOff>
      <xdr:row>38</xdr:row>
      <xdr:rowOff>41718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32845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4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132933</xdr:rowOff>
    </xdr:from>
    <xdr:to>
      <xdr:col>76</xdr:col>
      <xdr:colOff>165100</xdr:colOff>
      <xdr:row>38</xdr:row>
      <xdr:rowOff>63083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54210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6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131936</xdr:rowOff>
    </xdr:from>
    <xdr:to>
      <xdr:col>72</xdr:col>
      <xdr:colOff>38100</xdr:colOff>
      <xdr:row>38</xdr:row>
      <xdr:rowOff>62086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53213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100842</xdr:rowOff>
    </xdr:from>
    <xdr:to>
      <xdr:col>67</xdr:col>
      <xdr:colOff>101600</xdr:colOff>
      <xdr:row>38</xdr:row>
      <xdr:rowOff>30992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22119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40753</xdr:rowOff>
    </xdr:from>
    <xdr:to>
      <xdr:col>85</xdr:col>
      <xdr:colOff>127000</xdr:colOff>
      <xdr:row>56</xdr:row>
      <xdr:rowOff>99576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641953"/>
          <a:ext cx="8382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99576</xdr:rowOff>
    </xdr:from>
    <xdr:to>
      <xdr:col>81</xdr:col>
      <xdr:colOff>50800</xdr:colOff>
      <xdr:row>56</xdr:row>
      <xdr:rowOff>168554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00776"/>
          <a:ext cx="889000" cy="6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75203</xdr:rowOff>
    </xdr:from>
    <xdr:to>
      <xdr:col>76</xdr:col>
      <xdr:colOff>114300</xdr:colOff>
      <xdr:row>56</xdr:row>
      <xdr:rowOff>168554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333503"/>
          <a:ext cx="889000" cy="4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75203</xdr:rowOff>
    </xdr:from>
    <xdr:to>
      <xdr:col>71</xdr:col>
      <xdr:colOff>177800</xdr:colOff>
      <xdr:row>56</xdr:row>
      <xdr:rowOff>139673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333503"/>
          <a:ext cx="889000" cy="4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161403</xdr:rowOff>
    </xdr:from>
    <xdr:to>
      <xdr:col>85</xdr:col>
      <xdr:colOff>177800</xdr:colOff>
      <xdr:row>56</xdr:row>
      <xdr:rowOff>91553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139830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48776</xdr:rowOff>
    </xdr:from>
    <xdr:to>
      <xdr:col>81</xdr:col>
      <xdr:colOff>101600</xdr:colOff>
      <xdr:row>56</xdr:row>
      <xdr:rowOff>150376</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141503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117754</xdr:rowOff>
    </xdr:from>
    <xdr:to>
      <xdr:col>76</xdr:col>
      <xdr:colOff>165100</xdr:colOff>
      <xdr:row>57</xdr:row>
      <xdr:rowOff>47904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39031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24403</xdr:rowOff>
    </xdr:from>
    <xdr:to>
      <xdr:col>72</xdr:col>
      <xdr:colOff>38100</xdr:colOff>
      <xdr:row>54</xdr:row>
      <xdr:rowOff>126003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2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142530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0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88873</xdr:rowOff>
    </xdr:from>
    <xdr:to>
      <xdr:col>67</xdr:col>
      <xdr:colOff>101600</xdr:colOff>
      <xdr:row>57</xdr:row>
      <xdr:rowOff>19023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65884</xdr:rowOff>
    </xdr:from>
    <xdr:to>
      <xdr:col>85</xdr:col>
      <xdr:colOff>127000</xdr:colOff>
      <xdr:row>77</xdr:row>
      <xdr:rowOff>154428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267534"/>
          <a:ext cx="8382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65884</xdr:rowOff>
    </xdr:from>
    <xdr:to>
      <xdr:col>81</xdr:col>
      <xdr:colOff>50800</xdr:colOff>
      <xdr:row>77</xdr:row>
      <xdr:rowOff>127595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267534"/>
          <a:ext cx="889000" cy="6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127595</xdr:rowOff>
    </xdr:from>
    <xdr:to>
      <xdr:col>76</xdr:col>
      <xdr:colOff>114300</xdr:colOff>
      <xdr:row>78</xdr:row>
      <xdr:rowOff>23451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29245"/>
          <a:ext cx="889000" cy="6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13965</xdr:rowOff>
    </xdr:from>
    <xdr:to>
      <xdr:col>71</xdr:col>
      <xdr:colOff>177800</xdr:colOff>
      <xdr:row>78</xdr:row>
      <xdr:rowOff>23451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8706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103628</xdr:rowOff>
    </xdr:from>
    <xdr:to>
      <xdr:col>85</xdr:col>
      <xdr:colOff>177800</xdr:colOff>
      <xdr:row>78</xdr:row>
      <xdr:rowOff>33778</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15084</xdr:rowOff>
    </xdr:from>
    <xdr:to>
      <xdr:col>81</xdr:col>
      <xdr:colOff>101600</xdr:colOff>
      <xdr:row>77</xdr:row>
      <xdr:rowOff>116684</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133211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76795</xdr:rowOff>
    </xdr:from>
    <xdr:to>
      <xdr:col>76</xdr:col>
      <xdr:colOff>165100</xdr:colOff>
      <xdr:row>78</xdr:row>
      <xdr:rowOff>6945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169522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144101</xdr:rowOff>
    </xdr:from>
    <xdr:to>
      <xdr:col>72</xdr:col>
      <xdr:colOff>38100</xdr:colOff>
      <xdr:row>78</xdr:row>
      <xdr:rowOff>74251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65378</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43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134615</xdr:rowOff>
    </xdr:from>
    <xdr:to>
      <xdr:col>67</xdr:col>
      <xdr:colOff>101600</xdr:colOff>
      <xdr:row>78</xdr:row>
      <xdr:rowOff>64765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55892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2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80042</xdr:rowOff>
    </xdr:from>
    <xdr:to>
      <xdr:col>85</xdr:col>
      <xdr:colOff>127000</xdr:colOff>
      <xdr:row>93</xdr:row>
      <xdr:rowOff>114195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024892"/>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80042</xdr:rowOff>
    </xdr:from>
    <xdr:to>
      <xdr:col>81</xdr:col>
      <xdr:colOff>50800</xdr:colOff>
      <xdr:row>93</xdr:row>
      <xdr:rowOff>158657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024892"/>
          <a:ext cx="8890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158657</xdr:rowOff>
    </xdr:from>
    <xdr:to>
      <xdr:col>76</xdr:col>
      <xdr:colOff>114300</xdr:colOff>
      <xdr:row>94</xdr:row>
      <xdr:rowOff>7409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103507"/>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146341</xdr:rowOff>
    </xdr:from>
    <xdr:to>
      <xdr:col>71</xdr:col>
      <xdr:colOff>177800</xdr:colOff>
      <xdr:row>94</xdr:row>
      <xdr:rowOff>7409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091191"/>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63395</xdr:rowOff>
    </xdr:from>
    <xdr:to>
      <xdr:col>85</xdr:col>
      <xdr:colOff>177800</xdr:colOff>
      <xdr:row>93</xdr:row>
      <xdr:rowOff>164995</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0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86272</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85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29242</xdr:rowOff>
    </xdr:from>
    <xdr:to>
      <xdr:col>81</xdr:col>
      <xdr:colOff>101600</xdr:colOff>
      <xdr:row>93</xdr:row>
      <xdr:rowOff>130842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59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147369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74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107857</xdr:rowOff>
    </xdr:from>
    <xdr:to>
      <xdr:col>76</xdr:col>
      <xdr:colOff>165100</xdr:colOff>
      <xdr:row>94</xdr:row>
      <xdr:rowOff>38007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0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54534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82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128059</xdr:rowOff>
    </xdr:from>
    <xdr:to>
      <xdr:col>72</xdr:col>
      <xdr:colOff>38100</xdr:colOff>
      <xdr:row>94</xdr:row>
      <xdr:rowOff>58209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0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74736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84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95541</xdr:rowOff>
    </xdr:from>
    <xdr:to>
      <xdr:col>67</xdr:col>
      <xdr:colOff>101600</xdr:colOff>
      <xdr:row>94</xdr:row>
      <xdr:rowOff>25691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42218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8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住民一人あたりのコストとして議会費では</a:t>
          </a:r>
          <a:r>
            <a:rPr kumimoji="1" lang="en-US" altLang="ja-JP" sz="1300">
              <a:latin typeface="ＭＳ Ｐゴシック" panose="020B0600070205080204" pitchFamily="50" charset="-128"/>
              <a:ea typeface="ＭＳ Ｐゴシック" panose="020B0600070205080204" pitchFamily="50" charset="-128"/>
            </a:rPr>
            <a:t>13,957</a:t>
          </a:r>
          <a:r>
            <a:rPr kumimoji="1" lang="ja-JP" altLang="en-US" sz="1300">
              <a:latin typeface="ＭＳ Ｐゴシック" panose="020B0600070205080204" pitchFamily="50" charset="-128"/>
              <a:ea typeface="ＭＳ Ｐゴシック" panose="020B0600070205080204" pitchFamily="50" charset="-128"/>
            </a:rPr>
            <a:t>円、農林水産業費で</a:t>
          </a:r>
          <a:r>
            <a:rPr kumimoji="1" lang="en-US" altLang="ja-JP" sz="1300">
              <a:latin typeface="ＭＳ Ｐゴシック" panose="020B0600070205080204" pitchFamily="50" charset="-128"/>
              <a:ea typeface="ＭＳ Ｐゴシック" panose="020B0600070205080204" pitchFamily="50" charset="-128"/>
            </a:rPr>
            <a:t>136,354</a:t>
          </a:r>
          <a:r>
            <a:rPr kumimoji="1" lang="ja-JP" altLang="en-US" sz="1300">
              <a:latin typeface="ＭＳ Ｐゴシック" panose="020B0600070205080204" pitchFamily="50" charset="-128"/>
              <a:ea typeface="ＭＳ Ｐゴシック" panose="020B0600070205080204" pitchFamily="50" charset="-128"/>
            </a:rPr>
            <a:t>円、土木費で</a:t>
          </a:r>
          <a:r>
            <a:rPr kumimoji="1" lang="en-US" altLang="ja-JP" sz="1300">
              <a:latin typeface="ＭＳ Ｐゴシック" panose="020B0600070205080204" pitchFamily="50" charset="-128"/>
              <a:ea typeface="ＭＳ Ｐゴシック" panose="020B0600070205080204" pitchFamily="50" charset="-128"/>
            </a:rPr>
            <a:t>124,598</a:t>
          </a:r>
          <a:r>
            <a:rPr kumimoji="1" lang="ja-JP" altLang="en-US" sz="1300">
              <a:latin typeface="ＭＳ Ｐゴシック" panose="020B0600070205080204" pitchFamily="50" charset="-128"/>
              <a:ea typeface="ＭＳ Ｐゴシック" panose="020B0600070205080204" pitchFamily="50" charset="-128"/>
            </a:rPr>
            <a:t>円、公債費で</a:t>
          </a:r>
          <a:r>
            <a:rPr kumimoji="1" lang="en-US" altLang="ja-JP" sz="1300">
              <a:latin typeface="ＭＳ Ｐゴシック" panose="020B0600070205080204" pitchFamily="50" charset="-128"/>
              <a:ea typeface="ＭＳ Ｐゴシック" panose="020B0600070205080204" pitchFamily="50" charset="-128"/>
            </a:rPr>
            <a:t>134,463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況となっている。議会費については、人件費及び旅費が主な要因で離島であるため研修会や郷友会出席等に経費がかかるためである。農林水産業費については、本町は農家戸数が多く、さとうきび、園芸、畜産等で各種補助事業を実施していることが要因である。土木費については、公営住宅建設事業を継続して行うとともに高齢者を対象とした木造住宅の建設も同時に行っているためである。公債費については、起債額の大きか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年度過疎対策事業債や平成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年度辺地対策事業債の償還が始まったことが主な要因だと考えられる。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各事業ともサンセット方式の導入や、費用対効果を勘案した事業規模の見直し等を行い事業費の適正化を図るよう努める。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財政調整基金については、当初予算での財源不足などにより取崩しを行った。剰余金等で積立を行ったが、前年度に比べ減額となっている。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類似団体と比較すると、基金残高は低い状況にあるが、災害等への備え、財源不足に伴う調整用として一定金額の積立を行っている。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実質収支額は近年安定しており、６％前後を推移している。今後も収支計画を立てこれを維持していく。</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一般会計から特別会計への繰出金が増加しており、依然として一般会計の負担は大きい。今後も少子高齢化に伴う社会保障費用の増加が予想され、国民健康保険事業や、介護保険事業への費用負担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また、老朽化した水道施設の更新等も行っていく必要がある。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各会計について、使用料や保険料等の改定を検討し、自立した運営が図れるよう努める必要がある。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7859307</v>
      </c>
      <c r="BO4" s="395"/>
      <c r="BP4" s="395"/>
      <c r="BQ4" s="395"/>
      <c r="BR4" s="395"/>
      <c r="BS4" s="395"/>
      <c r="BT4" s="395"/>
      <c r="BU4" s="396"/>
      <c r="BV4" s="394">
        <v>6445906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7.2</v>
      </c>
      <c r="CU4" s="401"/>
      <c r="CV4" s="401"/>
      <c r="CW4" s="401"/>
      <c r="CX4" s="401"/>
      <c r="CY4" s="401"/>
      <c r="CZ4" s="401"/>
      <c r="DA4" s="402"/>
      <c r="DB4" s="400">
        <v>6.7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7399983</v>
      </c>
      <c r="BO5" s="432"/>
      <c r="BP5" s="432"/>
      <c r="BQ5" s="432"/>
      <c r="BR5" s="432"/>
      <c r="BS5" s="432"/>
      <c r="BT5" s="432"/>
      <c r="BU5" s="433"/>
      <c r="BV5" s="431">
        <v>6187779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91.3</v>
      </c>
      <c r="CU5" s="429"/>
      <c r="CV5" s="429"/>
      <c r="CW5" s="429"/>
      <c r="CX5" s="429"/>
      <c r="CY5" s="429"/>
      <c r="CZ5" s="429"/>
      <c r="DA5" s="430"/>
      <c r="DB5" s="428">
        <v>89.3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459324</v>
      </c>
      <c r="BO6" s="432"/>
      <c r="BP6" s="432"/>
      <c r="BQ6" s="432"/>
      <c r="BR6" s="432"/>
      <c r="BS6" s="432"/>
      <c r="BT6" s="432"/>
      <c r="BU6" s="433"/>
      <c r="BV6" s="431">
        <v>258127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93.8</v>
      </c>
      <c r="CU6" s="469"/>
      <c r="CV6" s="469"/>
      <c r="CW6" s="469"/>
      <c r="CX6" s="469"/>
      <c r="CY6" s="469"/>
      <c r="CZ6" s="469"/>
      <c r="DA6" s="470"/>
      <c r="DB6" s="468">
        <v>91.8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188847</v>
      </c>
      <c r="BO7" s="432"/>
      <c r="BP7" s="432"/>
      <c r="BQ7" s="432"/>
      <c r="BR7" s="432"/>
      <c r="BS7" s="432"/>
      <c r="BT7" s="432"/>
      <c r="BU7" s="433"/>
      <c r="BV7" s="431">
        <v>16479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3779278</v>
      </c>
      <c r="CU7" s="432"/>
      <c r="CV7" s="432"/>
      <c r="CW7" s="432"/>
      <c r="CX7" s="432"/>
      <c r="CY7" s="432"/>
      <c r="CZ7" s="432"/>
      <c r="DA7" s="433"/>
      <c r="DB7" s="431">
        <v>3588862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270477</v>
      </c>
      <c r="BO8" s="432"/>
      <c r="BP8" s="432"/>
      <c r="BQ8" s="432"/>
      <c r="BR8" s="432"/>
      <c r="BS8" s="432"/>
      <c r="BT8" s="432"/>
      <c r="BU8" s="433"/>
      <c r="BV8" s="431">
        <v>241648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0.15</v>
      </c>
      <c r="CU8" s="472"/>
      <c r="CV8" s="472"/>
      <c r="CW8" s="472"/>
      <c r="CX8" s="472"/>
      <c r="CY8" s="472"/>
      <c r="CZ8" s="472"/>
      <c r="DA8" s="473"/>
      <c r="DB8" s="471">
        <v>0.15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5517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28829</v>
      </c>
      <c r="BO9" s="432"/>
      <c r="BP9" s="432"/>
      <c r="BQ9" s="432"/>
      <c r="BR9" s="432"/>
      <c r="BS9" s="432"/>
      <c r="BT9" s="432"/>
      <c r="BU9" s="433"/>
      <c r="BV9" s="431">
        <v>-6609</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v>
      </c>
      <c r="CU9" s="429"/>
      <c r="CV9" s="429"/>
      <c r="CW9" s="429"/>
      <c r="CX9" s="429"/>
      <c r="CY9" s="429"/>
      <c r="CZ9" s="429"/>
      <c r="DA9" s="430"/>
      <c r="DB9" s="428">
        <v>18.3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5975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368171</v>
      </c>
      <c r="BO10" s="432"/>
      <c r="BP10" s="432"/>
      <c r="BQ10" s="432"/>
      <c r="BR10" s="432"/>
      <c r="BS10" s="432"/>
      <c r="BT10" s="432"/>
      <c r="BU10" s="433"/>
      <c r="BV10" s="431">
        <v>393800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101</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5806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119</v>
      </c>
      <c r="AV12" s="464"/>
      <c r="AW12" s="464"/>
      <c r="AX12" s="464"/>
      <c r="AY12" s="465" t="s">
        <v>133</v>
      </c>
      <c r="AZ12" s="466"/>
      <c r="BA12" s="466"/>
      <c r="BB12" s="466"/>
      <c r="BC12" s="466"/>
      <c r="BD12" s="466"/>
      <c r="BE12" s="466"/>
      <c r="BF12" s="466"/>
      <c r="BG12" s="466"/>
      <c r="BH12" s="466"/>
      <c r="BI12" s="466"/>
      <c r="BJ12" s="466"/>
      <c r="BK12" s="466"/>
      <c r="BL12" s="466"/>
      <c r="BM12" s="467"/>
      <c r="BN12" s="431">
        <v>442138</v>
      </c>
      <c r="BO12" s="432"/>
      <c r="BP12" s="432"/>
      <c r="BQ12" s="432"/>
      <c r="BR12" s="432"/>
      <c r="BS12" s="432"/>
      <c r="BT12" s="432"/>
      <c r="BU12" s="433"/>
      <c r="BV12" s="431">
        <v>289663</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5773</v>
      </c>
      <c r="S13" s="516"/>
      <c r="T13" s="516"/>
      <c r="U13" s="516"/>
      <c r="V13" s="517"/>
      <c r="W13" s="447" t="s">
        <v>138</v>
      </c>
      <c r="X13" s="448"/>
      <c r="Y13" s="448"/>
      <c r="Z13" s="448"/>
      <c r="AA13" s="448"/>
      <c r="AB13" s="438"/>
      <c r="AC13" s="482">
        <v>813</v>
      </c>
      <c r="AD13" s="483"/>
      <c r="AE13" s="483"/>
      <c r="AF13" s="483"/>
      <c r="AG13" s="525"/>
      <c r="AH13" s="482">
        <v>960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-45138</v>
      </c>
      <c r="BO13" s="432"/>
      <c r="BP13" s="432"/>
      <c r="BQ13" s="432"/>
      <c r="BR13" s="432"/>
      <c r="BS13" s="432"/>
      <c r="BT13" s="432"/>
      <c r="BU13" s="433"/>
      <c r="BV13" s="431">
        <v>97528</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6.8</v>
      </c>
      <c r="CU13" s="429"/>
      <c r="CV13" s="429"/>
      <c r="CW13" s="429"/>
      <c r="CX13" s="429"/>
      <c r="CY13" s="429"/>
      <c r="CZ13" s="429"/>
      <c r="DA13" s="430"/>
      <c r="DB13" s="428">
        <v>7.8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5914</v>
      </c>
      <c r="S14" s="516"/>
      <c r="T14" s="516"/>
      <c r="U14" s="516"/>
      <c r="V14" s="517"/>
      <c r="W14" s="421"/>
      <c r="X14" s="422"/>
      <c r="Y14" s="422"/>
      <c r="Z14" s="422"/>
      <c r="AA14" s="422"/>
      <c r="AB14" s="411"/>
      <c r="AC14" s="518">
        <v>29.6</v>
      </c>
      <c r="AD14" s="519"/>
      <c r="AE14" s="519"/>
      <c r="AF14" s="519"/>
      <c r="AG14" s="520"/>
      <c r="AH14" s="518">
        <v>32.5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23.9</v>
      </c>
      <c r="CU14" s="530"/>
      <c r="CV14" s="530"/>
      <c r="CW14" s="530"/>
      <c r="CX14" s="530"/>
      <c r="CY14" s="530"/>
      <c r="CZ14" s="530"/>
      <c r="DA14" s="531"/>
      <c r="DB14" s="529">
        <v>23.4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5881</v>
      </c>
      <c r="S15" s="516"/>
      <c r="T15" s="516"/>
      <c r="U15" s="516"/>
      <c r="V15" s="517"/>
      <c r="W15" s="447" t="s">
        <v>145</v>
      </c>
      <c r="X15" s="448"/>
      <c r="Y15" s="448"/>
      <c r="Z15" s="448"/>
      <c r="AA15" s="448"/>
      <c r="AB15" s="438"/>
      <c r="AC15" s="482">
        <v>415</v>
      </c>
      <c r="AD15" s="483"/>
      <c r="AE15" s="483"/>
      <c r="AF15" s="483"/>
      <c r="AG15" s="525"/>
      <c r="AH15" s="482">
        <v>480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579477</v>
      </c>
      <c r="BO15" s="395"/>
      <c r="BP15" s="395"/>
      <c r="BQ15" s="395"/>
      <c r="BR15" s="395"/>
      <c r="BS15" s="395"/>
      <c r="BT15" s="395"/>
      <c r="BU15" s="396"/>
      <c r="BV15" s="394">
        <v>521539</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15.1</v>
      </c>
      <c r="AD16" s="519"/>
      <c r="AE16" s="519"/>
      <c r="AF16" s="519"/>
      <c r="AG16" s="520"/>
      <c r="AH16" s="518">
        <v>16.2</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3551692</v>
      </c>
      <c r="BO16" s="432"/>
      <c r="BP16" s="432"/>
      <c r="BQ16" s="432"/>
      <c r="BR16" s="432"/>
      <c r="BS16" s="432"/>
      <c r="BT16" s="432"/>
      <c r="BU16" s="433"/>
      <c r="BV16" s="431">
        <v>3370741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1518</v>
      </c>
      <c r="AD17" s="483"/>
      <c r="AE17" s="483"/>
      <c r="AF17" s="483"/>
      <c r="AG17" s="525"/>
      <c r="AH17" s="482">
        <v>1514</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712287</v>
      </c>
      <c r="BO17" s="432"/>
      <c r="BP17" s="432"/>
      <c r="BQ17" s="432"/>
      <c r="BR17" s="432"/>
      <c r="BS17" s="432"/>
      <c r="BT17" s="432"/>
      <c r="BU17" s="433"/>
      <c r="BV17" s="431">
        <v>644956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80.400000000000006</v>
      </c>
      <c r="M18" s="547"/>
      <c r="N18" s="547"/>
      <c r="O18" s="547"/>
      <c r="P18" s="547"/>
      <c r="Q18" s="547"/>
      <c r="R18" s="548"/>
      <c r="S18" s="548"/>
      <c r="T18" s="548"/>
      <c r="U18" s="548"/>
      <c r="V18" s="549"/>
      <c r="W18" s="449"/>
      <c r="X18" s="450"/>
      <c r="Y18" s="450"/>
      <c r="Z18" s="450"/>
      <c r="AA18" s="450"/>
      <c r="AB18" s="441"/>
      <c r="AC18" s="550">
        <v>55.3</v>
      </c>
      <c r="AD18" s="551"/>
      <c r="AE18" s="551"/>
      <c r="AF18" s="551"/>
      <c r="AG18" s="552"/>
      <c r="AH18" s="550">
        <v>51.3</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3412326</v>
      </c>
      <c r="BO18" s="432"/>
      <c r="BP18" s="432"/>
      <c r="BQ18" s="432"/>
      <c r="BR18" s="432"/>
      <c r="BS18" s="432"/>
      <c r="BT18" s="432"/>
      <c r="BU18" s="433"/>
      <c r="BV18" s="431">
        <v>3223166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69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4945758</v>
      </c>
      <c r="BO19" s="432"/>
      <c r="BP19" s="432"/>
      <c r="BQ19" s="432"/>
      <c r="BR19" s="432"/>
      <c r="BS19" s="432"/>
      <c r="BT19" s="432"/>
      <c r="BU19" s="433"/>
      <c r="BV19" s="431">
        <v>4342809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2521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6882459</v>
      </c>
      <c r="BO23" s="432"/>
      <c r="BP23" s="432"/>
      <c r="BQ23" s="432"/>
      <c r="BR23" s="432"/>
      <c r="BS23" s="432"/>
      <c r="BT23" s="432"/>
      <c r="BU23" s="433"/>
      <c r="BV23" s="431">
        <v>6899485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6230</v>
      </c>
      <c r="R24" s="483"/>
      <c r="S24" s="483"/>
      <c r="T24" s="483"/>
      <c r="U24" s="483"/>
      <c r="V24" s="525"/>
      <c r="W24" s="584"/>
      <c r="X24" s="572"/>
      <c r="Y24" s="573"/>
      <c r="Z24" s="481" t="s">
        <v>168</v>
      </c>
      <c r="AA24" s="461"/>
      <c r="AB24" s="461"/>
      <c r="AC24" s="461"/>
      <c r="AD24" s="461"/>
      <c r="AE24" s="461"/>
      <c r="AF24" s="461"/>
      <c r="AG24" s="462"/>
      <c r="AH24" s="482">
        <v>133</v>
      </c>
      <c r="AI24" s="483"/>
      <c r="AJ24" s="483"/>
      <c r="AK24" s="483"/>
      <c r="AL24" s="525"/>
      <c r="AM24" s="482">
        <v>366415</v>
      </c>
      <c r="AN24" s="483"/>
      <c r="AO24" s="483"/>
      <c r="AP24" s="483"/>
      <c r="AQ24" s="483"/>
      <c r="AR24" s="525"/>
      <c r="AS24" s="482">
        <v>2755</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6760382</v>
      </c>
      <c r="BO24" s="432"/>
      <c r="BP24" s="432"/>
      <c r="BQ24" s="432"/>
      <c r="BR24" s="432"/>
      <c r="BS24" s="432"/>
      <c r="BT24" s="432"/>
      <c r="BU24" s="433"/>
      <c r="BV24" s="431">
        <v>6742701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5070</v>
      </c>
      <c r="R25" s="483"/>
      <c r="S25" s="483"/>
      <c r="T25" s="483"/>
      <c r="U25" s="483"/>
      <c r="V25" s="525"/>
      <c r="W25" s="584"/>
      <c r="X25" s="572"/>
      <c r="Y25" s="573"/>
      <c r="Z25" s="481" t="s">
        <v>171</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362623</v>
      </c>
      <c r="BO25" s="395"/>
      <c r="BP25" s="395"/>
      <c r="BQ25" s="395"/>
      <c r="BR25" s="395"/>
      <c r="BS25" s="395"/>
      <c r="BT25" s="395"/>
      <c r="BU25" s="396"/>
      <c r="BV25" s="394">
        <v>361977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4900</v>
      </c>
      <c r="R26" s="483"/>
      <c r="S26" s="483"/>
      <c r="T26" s="483"/>
      <c r="U26" s="483"/>
      <c r="V26" s="525"/>
      <c r="W26" s="584"/>
      <c r="X26" s="572"/>
      <c r="Y26" s="573"/>
      <c r="Z26" s="481" t="s">
        <v>174</v>
      </c>
      <c r="AA26" s="594"/>
      <c r="AB26" s="594"/>
      <c r="AC26" s="594"/>
      <c r="AD26" s="594"/>
      <c r="AE26" s="594"/>
      <c r="AF26" s="594"/>
      <c r="AG26" s="595"/>
      <c r="AH26" s="482" t="s">
        <v>136</v>
      </c>
      <c r="AI26" s="483"/>
      <c r="AJ26" s="483"/>
      <c r="AK26" s="483"/>
      <c r="AL26" s="525"/>
      <c r="AM26" s="482" t="s">
        <v>136</v>
      </c>
      <c r="AN26" s="483"/>
      <c r="AO26" s="483"/>
      <c r="AP26" s="483"/>
      <c r="AQ26" s="483"/>
      <c r="AR26" s="525"/>
      <c r="AS26" s="482" t="s">
        <v>175</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2840</v>
      </c>
      <c r="R27" s="483"/>
      <c r="S27" s="483"/>
      <c r="T27" s="483"/>
      <c r="U27" s="483"/>
      <c r="V27" s="525"/>
      <c r="W27" s="584"/>
      <c r="X27" s="572"/>
      <c r="Y27" s="573"/>
      <c r="Z27" s="481" t="s">
        <v>178</v>
      </c>
      <c r="AA27" s="461"/>
      <c r="AB27" s="461"/>
      <c r="AC27" s="461"/>
      <c r="AD27" s="461"/>
      <c r="AE27" s="461"/>
      <c r="AF27" s="461"/>
      <c r="AG27" s="462"/>
      <c r="AH27" s="482">
        <v>2</v>
      </c>
      <c r="AI27" s="483"/>
      <c r="AJ27" s="483"/>
      <c r="AK27" s="483"/>
      <c r="AL27" s="525"/>
      <c r="AM27" s="482" t="s">
        <v>179</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7936</v>
      </c>
      <c r="BO27" s="608"/>
      <c r="BP27" s="608"/>
      <c r="BQ27" s="608"/>
      <c r="BR27" s="608"/>
      <c r="BS27" s="608"/>
      <c r="BT27" s="608"/>
      <c r="BU27" s="609"/>
      <c r="BV27" s="607">
        <v>7936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2340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1017736</v>
      </c>
      <c r="BO28" s="395"/>
      <c r="BP28" s="395"/>
      <c r="BQ28" s="395"/>
      <c r="BR28" s="395"/>
      <c r="BS28" s="395"/>
      <c r="BT28" s="395"/>
      <c r="BU28" s="396"/>
      <c r="BV28" s="394">
        <v>1091703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2170</v>
      </c>
      <c r="R29" s="483"/>
      <c r="S29" s="483"/>
      <c r="T29" s="483"/>
      <c r="U29" s="483"/>
      <c r="V29" s="525"/>
      <c r="W29" s="585"/>
      <c r="X29" s="586"/>
      <c r="Y29" s="587"/>
      <c r="Z29" s="481" t="s">
        <v>186</v>
      </c>
      <c r="AA29" s="461"/>
      <c r="AB29" s="461"/>
      <c r="AC29" s="461"/>
      <c r="AD29" s="461"/>
      <c r="AE29" s="461"/>
      <c r="AF29" s="461"/>
      <c r="AG29" s="462"/>
      <c r="AH29" s="482">
        <v>135</v>
      </c>
      <c r="AI29" s="483"/>
      <c r="AJ29" s="483"/>
      <c r="AK29" s="483"/>
      <c r="AL29" s="525"/>
      <c r="AM29" s="482">
        <v>373987</v>
      </c>
      <c r="AN29" s="483"/>
      <c r="AO29" s="483"/>
      <c r="AP29" s="483"/>
      <c r="AQ29" s="483"/>
      <c r="AR29" s="525"/>
      <c r="AS29" s="482">
        <v>2770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130788</v>
      </c>
      <c r="BO29" s="432"/>
      <c r="BP29" s="432"/>
      <c r="BQ29" s="432"/>
      <c r="BR29" s="432"/>
      <c r="BS29" s="432"/>
      <c r="BT29" s="432"/>
      <c r="BU29" s="433"/>
      <c r="BV29" s="431">
        <v>130768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91.9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1066721</v>
      </c>
      <c r="BO30" s="608"/>
      <c r="BP30" s="608"/>
      <c r="BQ30" s="608"/>
      <c r="BR30" s="608"/>
      <c r="BS30" s="608"/>
      <c r="BT30" s="608"/>
      <c r="BU30" s="609"/>
      <c r="BV30" s="607">
        <v>884469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鹿児島県市町村総合事務組合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徳之島地区消防組合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奄美群島広域事務組合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徳之島地区介護保険組合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徳之島愛ランド広域連合（一般会計）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徳之島愛ランド広域連合（特別会計）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鹿児島県後期高齢者医療広域連合（一般会計）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鹿児島県後期高齢者医療広域連合（特別会計）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5fR3TKDPGov20St8x6Ll/cQq6J2HUiwCIDzad17jYFRcIIyNYdxA6oQd0cYWwD73IMnNuUE46X6EWt+IDW2/A==" saltValue="x8P2E6cRCPiiI6YusJ4Z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568</v>
      </c>
      <c r="D34" s="1212"/>
      <c r="E34" s="1213"/>
      <c r="F34" s="32">
        <v>4.8499999999999996</v>
      </c>
      <c r="G34" s="33">
        <v>5.69</v>
      </c>
      <c r="H34" s="33">
        <v>6.9</v>
      </c>
      <c r="I34" s="33">
        <v>6.73</v>
      </c>
      <c r="J34" s="34">
        <v>7.15</v>
      </c>
      <c r="K34" s="22"/>
      <c r="L34" s="22"/>
      <c r="M34" s="22"/>
      <c r="N34" s="22"/>
      <c r="O34" s="22"/>
      <c r="P34" s="22"/>
    </row>
    <row r="35" spans="1:16" ht="39" customHeight="1" x14ac:dyDescent="0.15">
      <c r="A35" s="22"/>
      <c r="B35" s="35"/>
      <c r="C35" s="1206" t="s">
        <v>569</v>
      </c>
      <c r="D35" s="1207"/>
      <c r="E35" s="1208"/>
      <c r="F35" s="36" t="s">
        <v>521</v>
      </c>
      <c r="G35" s="37" t="s">
        <v>521</v>
      </c>
      <c r="H35" s="37" t="s">
        <v>521</v>
      </c>
      <c r="I35" s="37" t="s">
        <v>521</v>
      </c>
      <c r="J35" s="38">
        <v>2.77</v>
      </c>
      <c r="K35" s="22"/>
      <c r="L35" s="22"/>
      <c r="M35" s="22"/>
      <c r="N35" s="22"/>
      <c r="O35" s="22"/>
      <c r="P35" s="22"/>
    </row>
    <row r="36" spans="1:16" ht="39" customHeight="1" x14ac:dyDescent="0.15">
      <c r="A36" s="22"/>
      <c r="B36" s="35"/>
      <c r="C36" s="1206" t="s">
        <v>570</v>
      </c>
      <c r="D36" s="1207"/>
      <c r="E36" s="1208"/>
      <c r="F36" s="36">
        <v>3.85</v>
      </c>
      <c r="G36" s="37">
        <v>4.74</v>
      </c>
      <c r="H36" s="37">
        <v>1.08</v>
      </c>
      <c r="I36" s="37">
        <v>1.62</v>
      </c>
      <c r="J36" s="38">
        <v>2.73</v>
      </c>
      <c r="K36" s="22"/>
      <c r="L36" s="22"/>
      <c r="M36" s="22"/>
      <c r="N36" s="22"/>
      <c r="O36" s="22"/>
      <c r="P36" s="22"/>
    </row>
    <row r="37" spans="1:16" ht="39" customHeight="1" x14ac:dyDescent="0.15">
      <c r="A37" s="22"/>
      <c r="B37" s="35"/>
      <c r="C37" s="1206" t="s">
        <v>571</v>
      </c>
      <c r="D37" s="1207"/>
      <c r="E37" s="1208"/>
      <c r="F37" s="36">
        <v>1.06</v>
      </c>
      <c r="G37" s="37">
        <v>0.92</v>
      </c>
      <c r="H37" s="37">
        <v>1.53</v>
      </c>
      <c r="I37" s="37">
        <v>0.94</v>
      </c>
      <c r="J37" s="38">
        <v>1.21</v>
      </c>
      <c r="K37" s="22"/>
      <c r="L37" s="22"/>
      <c r="M37" s="22"/>
      <c r="N37" s="22"/>
      <c r="O37" s="22"/>
      <c r="P37" s="22"/>
    </row>
    <row r="38" spans="1:16" ht="39" customHeight="1" x14ac:dyDescent="0.15">
      <c r="A38" s="22"/>
      <c r="B38" s="35"/>
      <c r="C38" s="1206" t="s">
        <v>572</v>
      </c>
      <c r="D38" s="1207"/>
      <c r="E38" s="1208"/>
      <c r="F38" s="36">
        <v>0.04</v>
      </c>
      <c r="G38" s="37">
        <v>0.06</v>
      </c>
      <c r="H38" s="37">
        <v>0.06</v>
      </c>
      <c r="I38" s="37">
        <v>0.05</v>
      </c>
      <c r="J38" s="38">
        <v>0.05</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574</v>
      </c>
      <c r="D43" s="1210"/>
      <c r="E43" s="1211"/>
      <c r="F43" s="41">
        <v>0.17</v>
      </c>
      <c r="G43" s="42">
        <v>0.08</v>
      </c>
      <c r="H43" s="42">
        <v>0.17</v>
      </c>
      <c r="I43" s="42">
        <v>7.0000000000000007E-2</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6NGsuk7vWPDbMxxThyw/6YXFjU0uJ5TShsyNJ89J8Og0KiH9hy+p02g/KuLjK2nrOz2mEft6jPDfZ0KkmIjSA==" saltValue="qNMYSpbJKdFkGWPSmgGH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796</v>
      </c>
      <c r="L45" s="60">
        <v>753</v>
      </c>
      <c r="M45" s="60">
        <v>765</v>
      </c>
      <c r="N45" s="60">
        <v>830</v>
      </c>
      <c r="O45" s="61">
        <v>781</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15">
      <c r="A48" s="48"/>
      <c r="B48" s="1216"/>
      <c r="C48" s="1217"/>
      <c r="D48" s="62"/>
      <c r="E48" s="1222" t="s">
        <v>14</v>
      </c>
      <c r="F48" s="1222"/>
      <c r="G48" s="1222"/>
      <c r="H48" s="1222"/>
      <c r="I48" s="1222"/>
      <c r="J48" s="1223"/>
      <c r="K48" s="63">
        <v>29</v>
      </c>
      <c r="L48" s="64">
        <v>29</v>
      </c>
      <c r="M48" s="64">
        <v>31</v>
      </c>
      <c r="N48" s="64">
        <v>30</v>
      </c>
      <c r="O48" s="65">
        <v>50</v>
      </c>
      <c r="P48" s="48"/>
      <c r="Q48" s="48"/>
      <c r="R48" s="48"/>
      <c r="S48" s="48"/>
      <c r="T48" s="48"/>
      <c r="U48" s="48"/>
    </row>
    <row r="49" spans="1:21" ht="30.75" customHeight="1" x14ac:dyDescent="0.15">
      <c r="A49" s="48"/>
      <c r="B49" s="1216"/>
      <c r="C49" s="1217"/>
      <c r="D49" s="62"/>
      <c r="E49" s="1222" t="s">
        <v>15</v>
      </c>
      <c r="F49" s="1222"/>
      <c r="G49" s="1222"/>
      <c r="H49" s="1222"/>
      <c r="I49" s="1222"/>
      <c r="J49" s="1223"/>
      <c r="K49" s="63">
        <v>108</v>
      </c>
      <c r="L49" s="64">
        <v>78</v>
      </c>
      <c r="M49" s="64">
        <v>22</v>
      </c>
      <c r="N49" s="64">
        <v>22</v>
      </c>
      <c r="O49" s="65">
        <v>22</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521</v>
      </c>
      <c r="L50" s="64" t="s">
        <v>521</v>
      </c>
      <c r="M50" s="64" t="s">
        <v>521</v>
      </c>
      <c r="N50" s="64" t="s">
        <v>521</v>
      </c>
      <c r="O50" s="65" t="s">
        <v>521</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607</v>
      </c>
      <c r="L52" s="64">
        <v>573</v>
      </c>
      <c r="M52" s="64">
        <v>642</v>
      </c>
      <c r="N52" s="64">
        <v>642</v>
      </c>
      <c r="O52" s="65">
        <v>648</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326</v>
      </c>
      <c r="L53" s="69">
        <v>287</v>
      </c>
      <c r="M53" s="69">
        <v>176</v>
      </c>
      <c r="N53" s="69">
        <v>240</v>
      </c>
      <c r="O53" s="70">
        <v>205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ki/mkBLBrcuDVv+EUIeabLSjkqKudc+TqLfpGDuKt7DdvTSMqprARogtevXkxJYfMm4rX5Utftiex8uBpszA==" saltValue="gKJvBrbsLM03fZJEAlPY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J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40" t="s">
        <v>29</v>
      </c>
      <c r="C41" s="1241"/>
      <c r="D41" s="102"/>
      <c r="E41" s="1246" t="s">
        <v>30</v>
      </c>
      <c r="F41" s="1246"/>
      <c r="G41" s="1246"/>
      <c r="H41" s="1247"/>
      <c r="I41" s="103">
        <v>7315</v>
      </c>
      <c r="J41" s="104">
        <v>7249</v>
      </c>
      <c r="K41" s="104">
        <v>7082</v>
      </c>
      <c r="L41" s="104">
        <v>6899</v>
      </c>
      <c r="M41" s="105">
        <v>6882</v>
      </c>
    </row>
    <row r="42" spans="2:13" ht="27.75" customHeight="1" x14ac:dyDescent="0.15">
      <c r="B42" s="1242"/>
      <c r="C42" s="1243"/>
      <c r="D42" s="106"/>
      <c r="E42" s="1248" t="s">
        <v>31</v>
      </c>
      <c r="F42" s="1248"/>
      <c r="G42" s="1248"/>
      <c r="H42" s="1249"/>
      <c r="I42" s="107">
        <v>735</v>
      </c>
      <c r="J42" s="108">
        <v>730</v>
      </c>
      <c r="K42" s="108">
        <v>362</v>
      </c>
      <c r="L42" s="108">
        <v>362</v>
      </c>
      <c r="M42" s="109">
        <v>363</v>
      </c>
    </row>
    <row r="43" spans="2:13" ht="27.75" customHeight="1" x14ac:dyDescent="0.15">
      <c r="B43" s="1242"/>
      <c r="C43" s="1243"/>
      <c r="D43" s="106"/>
      <c r="E43" s="1248" t="s">
        <v>32</v>
      </c>
      <c r="F43" s="1248"/>
      <c r="G43" s="1248"/>
      <c r="H43" s="1249"/>
      <c r="I43" s="107">
        <v>333</v>
      </c>
      <c r="J43" s="108">
        <v>335</v>
      </c>
      <c r="K43" s="108">
        <v>384</v>
      </c>
      <c r="L43" s="108">
        <v>431</v>
      </c>
      <c r="M43" s="109">
        <v>464</v>
      </c>
    </row>
    <row r="44" spans="2:13" ht="27.75" customHeight="1" x14ac:dyDescent="0.15">
      <c r="B44" s="1242"/>
      <c r="C44" s="1243"/>
      <c r="D44" s="106"/>
      <c r="E44" s="1248" t="s">
        <v>33</v>
      </c>
      <c r="F44" s="1248"/>
      <c r="G44" s="1248"/>
      <c r="H44" s="1249"/>
      <c r="I44" s="107">
        <v>171</v>
      </c>
      <c r="J44" s="108">
        <v>96</v>
      </c>
      <c r="K44" s="108">
        <v>77</v>
      </c>
      <c r="L44" s="108">
        <v>80</v>
      </c>
      <c r="M44" s="109">
        <v>58</v>
      </c>
    </row>
    <row r="45" spans="2:13" ht="27.75" customHeight="1" x14ac:dyDescent="0.15">
      <c r="B45" s="1242"/>
      <c r="C45" s="1243"/>
      <c r="D45" s="106"/>
      <c r="E45" s="1248" t="s">
        <v>34</v>
      </c>
      <c r="F45" s="1248"/>
      <c r="G45" s="1248"/>
      <c r="H45" s="1249"/>
      <c r="I45" s="107">
        <v>794</v>
      </c>
      <c r="J45" s="108">
        <v>750</v>
      </c>
      <c r="K45" s="108">
        <v>698</v>
      </c>
      <c r="L45" s="108">
        <v>573</v>
      </c>
      <c r="M45" s="109">
        <v>508</v>
      </c>
    </row>
    <row r="46" spans="2:13" ht="27.75" customHeight="1" x14ac:dyDescent="0.15">
      <c r="B46" s="1242"/>
      <c r="C46" s="1243"/>
      <c r="D46" s="110"/>
      <c r="E46" s="1248" t="s">
        <v>35</v>
      </c>
      <c r="F46" s="1248"/>
      <c r="G46" s="1248"/>
      <c r="H46" s="1249"/>
      <c r="I46" s="107">
        <v>73</v>
      </c>
      <c r="J46" s="108">
        <v>77</v>
      </c>
      <c r="K46" s="108">
        <v>76</v>
      </c>
      <c r="L46" s="108">
        <v>80</v>
      </c>
      <c r="M46" s="109">
        <v>93</v>
      </c>
    </row>
    <row r="47" spans="2:13" ht="27.75" customHeight="1" x14ac:dyDescent="0.15">
      <c r="B47" s="1242"/>
      <c r="C47" s="1243"/>
      <c r="D47" s="111"/>
      <c r="E47" s="1250" t="s">
        <v>36</v>
      </c>
      <c r="F47" s="1251"/>
      <c r="G47" s="1251"/>
      <c r="H47" s="1252"/>
      <c r="I47" s="107" t="s">
        <v>521</v>
      </c>
      <c r="J47" s="108" t="s">
        <v>521</v>
      </c>
      <c r="K47" s="108" t="s">
        <v>521</v>
      </c>
      <c r="L47" s="108" t="s">
        <v>521</v>
      </c>
      <c r="M47" s="109" t="s">
        <v>521</v>
      </c>
    </row>
    <row r="48" spans="2:13" ht="27.75" customHeight="1" x14ac:dyDescent="0.15">
      <c r="B48" s="1242"/>
      <c r="C48" s="1243"/>
      <c r="D48" s="106"/>
      <c r="E48" s="1248" t="s">
        <v>37</v>
      </c>
      <c r="F48" s="1248"/>
      <c r="G48" s="1248"/>
      <c r="H48" s="1249"/>
      <c r="I48" s="107" t="s">
        <v>521</v>
      </c>
      <c r="J48" s="108" t="s">
        <v>521</v>
      </c>
      <c r="K48" s="108" t="s">
        <v>521</v>
      </c>
      <c r="L48" s="108" t="s">
        <v>521</v>
      </c>
      <c r="M48" s="109" t="s">
        <v>521</v>
      </c>
    </row>
    <row r="49" spans="2:13" ht="27.75" customHeight="1" x14ac:dyDescent="0.15">
      <c r="B49" s="1244"/>
      <c r="C49" s="1245"/>
      <c r="D49" s="106"/>
      <c r="E49" s="1248" t="s">
        <v>38</v>
      </c>
      <c r="F49" s="1248"/>
      <c r="G49" s="1248"/>
      <c r="H49" s="1249"/>
      <c r="I49" s="107" t="s">
        <v>521</v>
      </c>
      <c r="J49" s="108" t="s">
        <v>521</v>
      </c>
      <c r="K49" s="108" t="s">
        <v>521</v>
      </c>
      <c r="L49" s="108" t="s">
        <v>521</v>
      </c>
      <c r="M49" s="109" t="s">
        <v>521</v>
      </c>
    </row>
    <row r="50" spans="2:13" ht="27.75" customHeight="1" x14ac:dyDescent="0.15">
      <c r="B50" s="1253" t="s">
        <v>39</v>
      </c>
      <c r="C50" s="1254"/>
      <c r="D50" s="112"/>
      <c r="E50" s="1248" t="s">
        <v>40</v>
      </c>
      <c r="F50" s="1248"/>
      <c r="G50" s="1248"/>
      <c r="H50" s="1249"/>
      <c r="I50" s="107">
        <v>2132</v>
      </c>
      <c r="J50" s="108">
        <v>2086</v>
      </c>
      <c r="K50" s="108">
        <v>2073</v>
      </c>
      <c r="L50" s="108">
        <v>2246</v>
      </c>
      <c r="M50" s="109">
        <v>2305</v>
      </c>
    </row>
    <row r="51" spans="2:13" ht="27.75" customHeight="1" x14ac:dyDescent="0.15">
      <c r="B51" s="1242"/>
      <c r="C51" s="1243"/>
      <c r="D51" s="106"/>
      <c r="E51" s="1248" t="s">
        <v>41</v>
      </c>
      <c r="F51" s="1248"/>
      <c r="G51" s="1248"/>
      <c r="H51" s="1249"/>
      <c r="I51" s="107">
        <v>559</v>
      </c>
      <c r="J51" s="108">
        <v>602</v>
      </c>
      <c r="K51" s="108">
        <v>612</v>
      </c>
      <c r="L51" s="108">
        <v>690</v>
      </c>
      <c r="M51" s="109">
        <v>732</v>
      </c>
    </row>
    <row r="52" spans="2:13" ht="27.75" customHeight="1" x14ac:dyDescent="0.15">
      <c r="B52" s="1244"/>
      <c r="C52" s="1245"/>
      <c r="D52" s="106"/>
      <c r="E52" s="1248" t="s">
        <v>42</v>
      </c>
      <c r="F52" s="1248"/>
      <c r="G52" s="1248"/>
      <c r="H52" s="1249"/>
      <c r="I52" s="107">
        <v>5334</v>
      </c>
      <c r="J52" s="108">
        <v>5170</v>
      </c>
      <c r="K52" s="108">
        <v>5108</v>
      </c>
      <c r="L52" s="108">
        <v>4790</v>
      </c>
      <c r="M52" s="109">
        <v>4571</v>
      </c>
    </row>
    <row r="53" spans="2:13" ht="27.75" customHeight="1" thickBot="1" x14ac:dyDescent="0.2">
      <c r="B53" s="1255" t="s">
        <v>43</v>
      </c>
      <c r="C53" s="1256"/>
      <c r="D53" s="113"/>
      <c r="E53" s="1257" t="s">
        <v>44</v>
      </c>
      <c r="F53" s="1257"/>
      <c r="G53" s="1257"/>
      <c r="H53" s="1258"/>
      <c r="I53" s="114">
        <v>1396</v>
      </c>
      <c r="J53" s="115">
        <v>1379</v>
      </c>
      <c r="K53" s="115">
        <v>885</v>
      </c>
      <c r="L53" s="115">
        <v>699</v>
      </c>
      <c r="M53" s="116">
        <v>759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YJ5Ae9zAHbBuGOWWLNFlkM5F8IMZC++MMJYw3/O5UiWBTfUmDVw6T1UtGWVPH9DhEku+Ivt+KeyEHREKain1g==" saltValue="O3X3T6sUD+rHgMEM1QCg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7"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47</v>
      </c>
      <c r="D55" s="1267"/>
      <c r="E55" s="1268"/>
      <c r="F55" s="128">
        <v>988</v>
      </c>
      <c r="G55" s="128">
        <v>1092</v>
      </c>
      <c r="H55" s="129">
        <v>1018</v>
      </c>
    </row>
    <row r="56" spans="2:8" ht="52.5" customHeight="1" x14ac:dyDescent="0.15">
      <c r="B56" s="130"/>
      <c r="C56" s="1269" t="s">
        <v>48</v>
      </c>
      <c r="D56" s="1269"/>
      <c r="E56" s="1270"/>
      <c r="F56" s="131">
        <v>131</v>
      </c>
      <c r="G56" s="131">
        <v>131</v>
      </c>
      <c r="H56" s="132">
        <v>131</v>
      </c>
    </row>
    <row r="57" spans="2:8" ht="53.25" customHeight="1" x14ac:dyDescent="0.15">
      <c r="B57" s="130"/>
      <c r="C57" s="1271" t="s">
        <v>49</v>
      </c>
      <c r="D57" s="1271"/>
      <c r="E57" s="1272"/>
      <c r="F57" s="133">
        <v>813</v>
      </c>
      <c r="G57" s="133">
        <v>884</v>
      </c>
      <c r="H57" s="134">
        <v>1067</v>
      </c>
    </row>
    <row r="58" spans="2:8" ht="45.75" customHeight="1" x14ac:dyDescent="0.15">
      <c r="B58" s="135"/>
      <c r="C58" s="1259" t="s">
        <v>593</v>
      </c>
      <c r="D58" s="1260"/>
      <c r="E58" s="1261"/>
      <c r="F58" s="136">
        <v>250</v>
      </c>
      <c r="G58" s="136">
        <v>324</v>
      </c>
      <c r="H58" s="137">
        <v>485</v>
      </c>
    </row>
    <row r="59" spans="2:8" ht="45.75" customHeight="1" x14ac:dyDescent="0.15">
      <c r="B59" s="135"/>
      <c r="C59" s="1259" t="s">
        <v>594</v>
      </c>
      <c r="D59" s="1260"/>
      <c r="E59" s="1261"/>
      <c r="F59" s="136">
        <v>445</v>
      </c>
      <c r="G59" s="136">
        <v>445</v>
      </c>
      <c r="H59" s="137">
        <v>445</v>
      </c>
    </row>
    <row r="60" spans="2:8" ht="45.75" customHeight="1" x14ac:dyDescent="0.15">
      <c r="B60" s="135"/>
      <c r="C60" s="1259" t="s">
        <v>595</v>
      </c>
      <c r="D60" s="1260"/>
      <c r="E60" s="1261"/>
      <c r="F60" s="136">
        <v>42</v>
      </c>
      <c r="G60" s="136">
        <v>55</v>
      </c>
      <c r="H60" s="137">
        <v>53</v>
      </c>
    </row>
    <row r="61" spans="2:8" ht="45.75" customHeight="1" x14ac:dyDescent="0.15">
      <c r="B61" s="135"/>
      <c r="C61" s="1259" t="s">
        <v>596</v>
      </c>
      <c r="D61" s="1260"/>
      <c r="E61" s="1261"/>
      <c r="F61" s="136" t="s">
        <v>598</v>
      </c>
      <c r="G61" s="136" t="s">
        <v>598</v>
      </c>
      <c r="H61" s="137">
        <v>19</v>
      </c>
    </row>
    <row r="62" spans="2:8" ht="45.75" customHeight="1" thickBot="1" x14ac:dyDescent="0.2">
      <c r="B62" s="138"/>
      <c r="C62" s="1262" t="s">
        <v>597</v>
      </c>
      <c r="D62" s="1263"/>
      <c r="E62" s="1264"/>
      <c r="F62" s="139">
        <v>18</v>
      </c>
      <c r="G62" s="139">
        <v>18</v>
      </c>
      <c r="H62" s="140">
        <v>18</v>
      </c>
    </row>
    <row r="63" spans="2:8" ht="52.5" customHeight="1" thickBot="1" x14ac:dyDescent="0.2">
      <c r="B63" s="141"/>
      <c r="C63" s="1265" t="s">
        <v>50</v>
      </c>
      <c r="D63" s="1265"/>
      <c r="E63" s="1266"/>
      <c r="F63" s="142">
        <v>1931</v>
      </c>
      <c r="G63" s="142">
        <v>2107</v>
      </c>
      <c r="H63" s="143">
        <v>2215</v>
      </c>
    </row>
    <row r="64" spans="2:8" ht="15" customHeight="1" x14ac:dyDescent="0.15"/>
  </sheetData>
  <sheetProtection algorithmName="SHA-512" hashValue="vO5vrDX7sHm+CMzH6Y1cnX6Rs/x4iys7CW3dfbDHkRrkPhX+O7ikgHWc5+9DXB0iDnVruk4lWpRJgTyoJ98bJw==" saltValue="VqG5sBQcQxQD+KNwikH7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259029</v>
      </c>
      <c r="E3" s="162"/>
      <c r="F3" s="163">
        <v>168868</v>
      </c>
      <c r="G3" s="164"/>
      <c r="H3" s="165"/>
    </row>
    <row r="4" spans="1:8" x14ac:dyDescent="0.15">
      <c r="A4" s="166"/>
      <c r="B4" s="167"/>
      <c r="C4" s="168"/>
      <c r="D4" s="169">
        <v>43026</v>
      </c>
      <c r="E4" s="170"/>
      <c r="F4" s="171">
        <v>79360</v>
      </c>
      <c r="G4" s="172"/>
      <c r="H4" s="173"/>
    </row>
    <row r="5" spans="1:8" x14ac:dyDescent="0.15">
      <c r="A5" s="154" t="s">
        <v>554</v>
      </c>
      <c r="B5" s="159"/>
      <c r="C5" s="160"/>
      <c r="D5" s="161">
        <v>210023</v>
      </c>
      <c r="E5" s="162"/>
      <c r="F5" s="163">
        <v>202870</v>
      </c>
      <c r="G5" s="164"/>
      <c r="H5" s="165"/>
    </row>
    <row r="6" spans="1:8" x14ac:dyDescent="0.15">
      <c r="A6" s="166"/>
      <c r="B6" s="167"/>
      <c r="C6" s="168"/>
      <c r="D6" s="169">
        <v>36591</v>
      </c>
      <c r="E6" s="170"/>
      <c r="F6" s="171">
        <v>79735</v>
      </c>
      <c r="G6" s="172"/>
      <c r="H6" s="173"/>
    </row>
    <row r="7" spans="1:8" x14ac:dyDescent="0.15">
      <c r="A7" s="154" t="s">
        <v>555</v>
      </c>
      <c r="B7" s="159"/>
      <c r="C7" s="160"/>
      <c r="D7" s="161">
        <v>116604</v>
      </c>
      <c r="E7" s="162"/>
      <c r="F7" s="163">
        <v>167497</v>
      </c>
      <c r="G7" s="164"/>
      <c r="H7" s="165"/>
    </row>
    <row r="8" spans="1:8" x14ac:dyDescent="0.15">
      <c r="A8" s="166"/>
      <c r="B8" s="167"/>
      <c r="C8" s="168"/>
      <c r="D8" s="169">
        <v>31917</v>
      </c>
      <c r="E8" s="170"/>
      <c r="F8" s="171">
        <v>82571</v>
      </c>
      <c r="G8" s="172"/>
      <c r="H8" s="173"/>
    </row>
    <row r="9" spans="1:8" x14ac:dyDescent="0.15">
      <c r="A9" s="154" t="s">
        <v>556</v>
      </c>
      <c r="B9" s="159"/>
      <c r="C9" s="160"/>
      <c r="D9" s="161">
        <v>164532</v>
      </c>
      <c r="E9" s="162"/>
      <c r="F9" s="163">
        <v>190274</v>
      </c>
      <c r="G9" s="164"/>
      <c r="H9" s="165"/>
    </row>
    <row r="10" spans="1:8" x14ac:dyDescent="0.15">
      <c r="A10" s="166"/>
      <c r="B10" s="167"/>
      <c r="C10" s="168"/>
      <c r="D10" s="169">
        <v>31961</v>
      </c>
      <c r="E10" s="170"/>
      <c r="F10" s="171">
        <v>88584</v>
      </c>
      <c r="G10" s="172"/>
      <c r="H10" s="173"/>
    </row>
    <row r="11" spans="1:8" x14ac:dyDescent="0.15">
      <c r="A11" s="154" t="s">
        <v>557</v>
      </c>
      <c r="B11" s="159"/>
      <c r="C11" s="160"/>
      <c r="D11" s="161">
        <v>165111</v>
      </c>
      <c r="E11" s="162"/>
      <c r="F11" s="163">
        <v>200194</v>
      </c>
      <c r="G11" s="164"/>
      <c r="H11" s="165"/>
    </row>
    <row r="12" spans="1:8" x14ac:dyDescent="0.15">
      <c r="A12" s="166"/>
      <c r="B12" s="167"/>
      <c r="C12" s="174"/>
      <c r="D12" s="169">
        <v>40346</v>
      </c>
      <c r="E12" s="170"/>
      <c r="F12" s="171">
        <v>106422</v>
      </c>
      <c r="G12" s="172"/>
      <c r="H12" s="173"/>
    </row>
    <row r="13" spans="1:8" x14ac:dyDescent="0.15">
      <c r="A13" s="154"/>
      <c r="B13" s="159"/>
      <c r="C13" s="175"/>
      <c r="D13" s="176">
        <v>183060</v>
      </c>
      <c r="E13" s="177"/>
      <c r="F13" s="178">
        <v>185941</v>
      </c>
      <c r="G13" s="179"/>
      <c r="H13" s="165"/>
    </row>
    <row r="14" spans="1:8" x14ac:dyDescent="0.15">
      <c r="A14" s="166"/>
      <c r="B14" s="167"/>
      <c r="C14" s="168"/>
      <c r="D14" s="169">
        <v>36768</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4.8600000000000003</v>
      </c>
      <c r="C19" s="180">
        <f>ROUND(VALUE(SUBSTITUTE(実質収支比率等に係る経年分析!G$48,"▲","-")),2)</f>
        <v>5.7</v>
      </c>
      <c r="D19" s="180">
        <f>ROUND(VALUE(SUBSTITUTE(実質収支比率等に係る経年分析!H$48,"▲","-")),2)</f>
        <v>6.9</v>
      </c>
      <c r="E19" s="180">
        <f>ROUND(VALUE(SUBSTITUTE(実質収支比率等に係る経年分析!I$48,"▲","-")),2)</f>
        <v>6.73</v>
      </c>
      <c r="F19" s="180">
        <f>ROUND(VALUE(SUBSTITUTE(実質収支比率等に係る経年分析!J$48,"▲","-")),2)</f>
        <v>7.16</v>
      </c>
    </row>
    <row r="20" spans="1:11" x14ac:dyDescent="0.15">
      <c r="A20" s="180" t="s">
        <v>54</v>
      </c>
      <c r="B20" s="180">
        <f>ROUND(VALUE(SUBSTITUTE(実質収支比率等に係る経年分析!F$47,"▲","-")),2)</f>
        <v>28.08</v>
      </c>
      <c r="C20" s="180">
        <f>ROUND(VALUE(SUBSTITUTE(実質収支比率等に係る経年分析!G$47,"▲","-")),2)</f>
        <v>27.81</v>
      </c>
      <c r="D20" s="180">
        <f>ROUND(VALUE(SUBSTITUTE(実質収支比率等に係る経年分析!H$47,"▲","-")),2)</f>
        <v>27.46</v>
      </c>
      <c r="E20" s="180">
        <f>ROUND(VALUE(SUBSTITUTE(実質収支比率等に係る経年分析!I$47,"▲","-")),2)</f>
        <v>30.42</v>
      </c>
      <c r="F20" s="180">
        <f>ROUND(VALUE(SUBSTITUTE(実質収支比率等に係る経年分析!J$47,"▲","-")),2)</f>
        <v>26.93</v>
      </c>
    </row>
    <row r="21" spans="1:11" x14ac:dyDescent="0.15">
      <c r="A21" s="180" t="s">
        <v>55</v>
      </c>
      <c r="B21" s="180">
        <f>IF(ISNUMBER(VALUE(SUBSTITUTE(実質収支比率等に係る経年分析!F$49,"▲","-"))),ROUND(VALUE(SUBSTITUTE(実質収支比率等に係る経年分析!F$49,"▲","-")),2),NA())</f>
        <v>2.2799999999999998</v>
      </c>
      <c r="C21" s="180">
        <f>IF(ISNUMBER(VALUE(SUBSTITUTE(実質収支比率等に係る経年分析!G$49,"▲","-"))),ROUND(VALUE(SUBSTITUTE(実質収支比率等に係る経年分析!G$49,"▲","-")),2),NA())</f>
        <v>0.48</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-1.19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4.8499999999999996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607</v>
      </c>
      <c r="E42" s="182"/>
      <c r="F42" s="182"/>
      <c r="G42" s="182">
        <f>'実質公債費比率（分子）の構造'!L$52</f>
        <v>573</v>
      </c>
      <c r="H42" s="182"/>
      <c r="I42" s="182"/>
      <c r="J42" s="182">
        <f>'実質公債費比率（分子）の構造'!M$52</f>
        <v>642</v>
      </c>
      <c r="K42" s="182"/>
      <c r="L42" s="182"/>
      <c r="M42" s="182">
        <f>'実質公債費比率（分子）の構造'!N$52</f>
        <v>642</v>
      </c>
      <c r="N42" s="182"/>
      <c r="O42" s="182"/>
      <c r="P42" s="182">
        <f>'実質公債費比率（分子）の構造'!O$52</f>
        <v>648</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108</v>
      </c>
      <c r="C45" s="182"/>
      <c r="D45" s="182"/>
      <c r="E45" s="182">
        <f>'実質公債費比率（分子）の構造'!L$49</f>
        <v>78</v>
      </c>
      <c r="F45" s="182"/>
      <c r="G45" s="182"/>
      <c r="H45" s="182">
        <f>'実質公債費比率（分子）の構造'!M$49</f>
        <v>22</v>
      </c>
      <c r="I45" s="182"/>
      <c r="J45" s="182"/>
      <c r="K45" s="182">
        <f>'実質公債費比率（分子）の構造'!N$49</f>
        <v>22</v>
      </c>
      <c r="L45" s="182"/>
      <c r="M45" s="182"/>
      <c r="N45" s="182">
        <f>'実質公債費比率（分子）の構造'!O$49</f>
        <v>22</v>
      </c>
      <c r="O45" s="182"/>
      <c r="P45" s="182"/>
    </row>
    <row r="46" spans="1:16" x14ac:dyDescent="0.15">
      <c r="A46" s="182" t="s">
        <v>66</v>
      </c>
      <c r="B46" s="182">
        <f>'実質公債費比率（分子）の構造'!K$48</f>
        <v>29</v>
      </c>
      <c r="C46" s="182"/>
      <c r="D46" s="182"/>
      <c r="E46" s="182">
        <f>'実質公債費比率（分子）の構造'!L$48</f>
        <v>29</v>
      </c>
      <c r="F46" s="182"/>
      <c r="G46" s="182"/>
      <c r="H46" s="182">
        <f>'実質公債費比率（分子）の構造'!M$48</f>
        <v>31</v>
      </c>
      <c r="I46" s="182"/>
      <c r="J46" s="182"/>
      <c r="K46" s="182">
        <f>'実質公債費比率（分子）の構造'!N$48</f>
        <v>30</v>
      </c>
      <c r="L46" s="182"/>
      <c r="M46" s="182"/>
      <c r="N46" s="182">
        <f>'実質公債費比率（分子）の構造'!O$48</f>
        <v>50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796</v>
      </c>
      <c r="C49" s="182"/>
      <c r="D49" s="182"/>
      <c r="E49" s="182">
        <f>'実質公債費比率（分子）の構造'!L$45</f>
        <v>753</v>
      </c>
      <c r="F49" s="182"/>
      <c r="G49" s="182"/>
      <c r="H49" s="182">
        <f>'実質公債費比率（分子）の構造'!M$45</f>
        <v>765</v>
      </c>
      <c r="I49" s="182"/>
      <c r="J49" s="182"/>
      <c r="K49" s="182">
        <f>'実質公債費比率（分子）の構造'!N$45</f>
        <v>830</v>
      </c>
      <c r="L49" s="182"/>
      <c r="M49" s="182"/>
      <c r="N49" s="182">
        <f>'実質公債費比率（分子）の構造'!O$45</f>
        <v>781</v>
      </c>
      <c r="O49" s="182"/>
      <c r="P49" s="182"/>
    </row>
    <row r="50" spans="1:16" x14ac:dyDescent="0.15">
      <c r="A50" s="182" t="s">
        <v>70</v>
      </c>
      <c r="B50" s="182" t="e">
        <f>NA()</f>
        <v>#N/A</v>
      </c>
      <c r="C50" s="182">
        <f>IF(ISNUMBER('実質公債費比率（分子）の構造'!K$53),'実質公債費比率（分子）の構造'!K$53,NA())</f>
        <v>326</v>
      </c>
      <c r="D50" s="182" t="e">
        <f>NA()</f>
        <v>#N/A</v>
      </c>
      <c r="E50" s="182" t="e">
        <f>NA()</f>
        <v>#N/A</v>
      </c>
      <c r="F50" s="182">
        <f>IF(ISNUMBER('実質公債費比率（分子）の構造'!L$53),'実質公債費比率（分子）の構造'!L$53,NA())</f>
        <v>287</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240</v>
      </c>
      <c r="M50" s="182" t="e">
        <f>NA()</f>
        <v>#N/A</v>
      </c>
      <c r="N50" s="182" t="e">
        <f>NA()</f>
        <v>#N/A</v>
      </c>
      <c r="O50" s="182">
        <f>IF(ISNUMBER('実質公債費比率（分子）の構造'!O$53),'実質公債費比率（分子）の構造'!O$53,NA())</f>
        <v>205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5334</v>
      </c>
      <c r="E56" s="181"/>
      <c r="F56" s="181"/>
      <c r="G56" s="181">
        <f>'将来負担比率（分子）の構造'!J$52</f>
        <v>5170</v>
      </c>
      <c r="H56" s="181"/>
      <c r="I56" s="181"/>
      <c r="J56" s="181">
        <f>'将来負担比率（分子）の構造'!K$52</f>
        <v>5108</v>
      </c>
      <c r="K56" s="181"/>
      <c r="L56" s="181"/>
      <c r="M56" s="181">
        <f>'将来負担比率（分子）の構造'!L$52</f>
        <v>4790</v>
      </c>
      <c r="N56" s="181"/>
      <c r="O56" s="181"/>
      <c r="P56" s="181">
        <f>'将来負担比率（分子）の構造'!M$52</f>
        <v>4571</v>
      </c>
    </row>
    <row r="57" spans="1:16" x14ac:dyDescent="0.15">
      <c r="A57" s="181" t="s">
        <v>41</v>
      </c>
      <c r="B57" s="181"/>
      <c r="C57" s="181"/>
      <c r="D57" s="181">
        <f>'将来負担比率（分子）の構造'!I$51</f>
        <v>559</v>
      </c>
      <c r="E57" s="181"/>
      <c r="F57" s="181"/>
      <c r="G57" s="181">
        <f>'将来負担比率（分子）の構造'!J$51</f>
        <v>602</v>
      </c>
      <c r="H57" s="181"/>
      <c r="I57" s="181"/>
      <c r="J57" s="181">
        <f>'将来負担比率（分子）の構造'!K$51</f>
        <v>612</v>
      </c>
      <c r="K57" s="181"/>
      <c r="L57" s="181"/>
      <c r="M57" s="181">
        <f>'将来負担比率（分子）の構造'!L$51</f>
        <v>690</v>
      </c>
      <c r="N57" s="181"/>
      <c r="O57" s="181"/>
      <c r="P57" s="181">
        <f>'将来負担比率（分子）の構造'!M$51</f>
        <v>732</v>
      </c>
    </row>
    <row r="58" spans="1:16" x14ac:dyDescent="0.15">
      <c r="A58" s="181" t="s">
        <v>40</v>
      </c>
      <c r="B58" s="181"/>
      <c r="C58" s="181"/>
      <c r="D58" s="181">
        <f>'将来負担比率（分子）の構造'!I$50</f>
        <v>2132</v>
      </c>
      <c r="E58" s="181"/>
      <c r="F58" s="181"/>
      <c r="G58" s="181">
        <f>'将来負担比率（分子）の構造'!J$50</f>
        <v>2086</v>
      </c>
      <c r="H58" s="181"/>
      <c r="I58" s="181"/>
      <c r="J58" s="181">
        <f>'将来負担比率（分子）の構造'!K$50</f>
        <v>2073</v>
      </c>
      <c r="K58" s="181"/>
      <c r="L58" s="181"/>
      <c r="M58" s="181">
        <f>'将来負担比率（分子）の構造'!L$50</f>
        <v>2246</v>
      </c>
      <c r="N58" s="181"/>
      <c r="O58" s="181"/>
      <c r="P58" s="181">
        <f>'将来負担比率（分子）の構造'!M$50</f>
        <v>2305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73</v>
      </c>
      <c r="C61" s="181"/>
      <c r="D61" s="181"/>
      <c r="E61" s="181">
        <f>'将来負担比率（分子）の構造'!J$46</f>
        <v>77</v>
      </c>
      <c r="F61" s="181"/>
      <c r="G61" s="181"/>
      <c r="H61" s="181">
        <f>'将来負担比率（分子）の構造'!K$46</f>
        <v>76</v>
      </c>
      <c r="I61" s="181"/>
      <c r="J61" s="181"/>
      <c r="K61" s="181">
        <f>'将来負担比率（分子）の構造'!L$46</f>
        <v>80</v>
      </c>
      <c r="L61" s="181"/>
      <c r="M61" s="181"/>
      <c r="N61" s="181">
        <f>'将来負担比率（分子）の構造'!M$46</f>
        <v>93</v>
      </c>
      <c r="O61" s="181"/>
      <c r="P61" s="181"/>
    </row>
    <row r="62" spans="1:16" x14ac:dyDescent="0.15">
      <c r="A62" s="181" t="s">
        <v>34</v>
      </c>
      <c r="B62" s="181">
        <f>'将来負担比率（分子）の構造'!I$45</f>
        <v>794</v>
      </c>
      <c r="C62" s="181"/>
      <c r="D62" s="181"/>
      <c r="E62" s="181">
        <f>'将来負担比率（分子）の構造'!J$45</f>
        <v>750</v>
      </c>
      <c r="F62" s="181"/>
      <c r="G62" s="181"/>
      <c r="H62" s="181">
        <f>'将来負担比率（分子）の構造'!K$45</f>
        <v>698</v>
      </c>
      <c r="I62" s="181"/>
      <c r="J62" s="181"/>
      <c r="K62" s="181">
        <f>'将来負担比率（分子）の構造'!L$45</f>
        <v>573</v>
      </c>
      <c r="L62" s="181"/>
      <c r="M62" s="181"/>
      <c r="N62" s="181">
        <f>'将来負担比率（分子）の構造'!M$45</f>
        <v>508</v>
      </c>
      <c r="O62" s="181"/>
      <c r="P62" s="181"/>
    </row>
    <row r="63" spans="1:16" x14ac:dyDescent="0.15">
      <c r="A63" s="181" t="s">
        <v>33</v>
      </c>
      <c r="B63" s="181">
        <f>'将来負担比率（分子）の構造'!I$44</f>
        <v>171</v>
      </c>
      <c r="C63" s="181"/>
      <c r="D63" s="181"/>
      <c r="E63" s="181">
        <f>'将来負担比率（分子）の構造'!J$44</f>
        <v>96</v>
      </c>
      <c r="F63" s="181"/>
      <c r="G63" s="181"/>
      <c r="H63" s="181">
        <f>'将来負担比率（分子）の構造'!K$44</f>
        <v>77</v>
      </c>
      <c r="I63" s="181"/>
      <c r="J63" s="181"/>
      <c r="K63" s="181">
        <f>'将来負担比率（分子）の構造'!L$44</f>
        <v>80</v>
      </c>
      <c r="L63" s="181"/>
      <c r="M63" s="181"/>
      <c r="N63" s="181">
        <f>'将来負担比率（分子）の構造'!M$44</f>
        <v>58</v>
      </c>
      <c r="O63" s="181"/>
      <c r="P63" s="181"/>
    </row>
    <row r="64" spans="1:16" x14ac:dyDescent="0.15">
      <c r="A64" s="181" t="s">
        <v>32</v>
      </c>
      <c r="B64" s="181">
        <f>'将来負担比率（分子）の構造'!I$43</f>
        <v>333</v>
      </c>
      <c r="C64" s="181"/>
      <c r="D64" s="181"/>
      <c r="E64" s="181">
        <f>'将来負担比率（分子）の構造'!J$43</f>
        <v>335</v>
      </c>
      <c r="F64" s="181"/>
      <c r="G64" s="181"/>
      <c r="H64" s="181">
        <f>'将来負担比率（分子）の構造'!K$43</f>
        <v>384</v>
      </c>
      <c r="I64" s="181"/>
      <c r="J64" s="181"/>
      <c r="K64" s="181">
        <f>'将来負担比率（分子）の構造'!L$43</f>
        <v>431</v>
      </c>
      <c r="L64" s="181"/>
      <c r="M64" s="181"/>
      <c r="N64" s="181">
        <f>'将来負担比率（分子）の構造'!M$43</f>
        <v>464</v>
      </c>
      <c r="O64" s="181"/>
      <c r="P64" s="181"/>
    </row>
    <row r="65" spans="1:16" x14ac:dyDescent="0.15">
      <c r="A65" s="181" t="s">
        <v>31</v>
      </c>
      <c r="B65" s="181">
        <f>'将来負担比率（分子）の構造'!I$42</f>
        <v>735</v>
      </c>
      <c r="C65" s="181"/>
      <c r="D65" s="181"/>
      <c r="E65" s="181">
        <f>'将来負担比率（分子）の構造'!J$42</f>
        <v>730</v>
      </c>
      <c r="F65" s="181"/>
      <c r="G65" s="181"/>
      <c r="H65" s="181">
        <f>'将来負担比率（分子）の構造'!K$42</f>
        <v>362</v>
      </c>
      <c r="I65" s="181"/>
      <c r="J65" s="181"/>
      <c r="K65" s="181">
        <f>'将来負担比率（分子）の構造'!L$42</f>
        <v>362</v>
      </c>
      <c r="L65" s="181"/>
      <c r="M65" s="181"/>
      <c r="N65" s="181">
        <f>'将来負担比率（分子）の構造'!M$42</f>
        <v>363</v>
      </c>
      <c r="O65" s="181"/>
      <c r="P65" s="181"/>
    </row>
    <row r="66" spans="1:16" x14ac:dyDescent="0.15">
      <c r="A66" s="181" t="s">
        <v>30</v>
      </c>
      <c r="B66" s="181">
        <f>'将来負担比率（分子）の構造'!I$41</f>
        <v>7315</v>
      </c>
      <c r="C66" s="181"/>
      <c r="D66" s="181"/>
      <c r="E66" s="181">
        <f>'将来負担比率（分子）の構造'!J$41</f>
        <v>7249</v>
      </c>
      <c r="F66" s="181"/>
      <c r="G66" s="181"/>
      <c r="H66" s="181">
        <f>'将来負担比率（分子）の構造'!K$41</f>
        <v>7082</v>
      </c>
      <c r="I66" s="181"/>
      <c r="J66" s="181"/>
      <c r="K66" s="181">
        <f>'将来負担比率（分子）の構造'!L$41</f>
        <v>6899</v>
      </c>
      <c r="L66" s="181"/>
      <c r="M66" s="181"/>
      <c r="N66" s="181">
        <f>'将来負担比率（分子）の構造'!M$41</f>
        <v>6882</v>
      </c>
      <c r="O66" s="181"/>
      <c r="P66" s="181"/>
    </row>
    <row r="67" spans="1:16" x14ac:dyDescent="0.15">
      <c r="A67" s="181" t="s">
        <v>74</v>
      </c>
      <c r="B67" s="181" t="e">
        <f>NA()</f>
        <v>#N/A</v>
      </c>
      <c r="C67" s="181">
        <f>IF(ISNUMBER('将来負担比率（分子）の構造'!I$53), IF('将来負担比率（分子）の構造'!I$53 &lt; 0, 0, '将来負担比率（分子）の構造'!I$53), NA())</f>
        <v>1396</v>
      </c>
      <c r="D67" s="181" t="e">
        <f>NA()</f>
        <v>#N/A</v>
      </c>
      <c r="E67" s="181" t="e">
        <f>NA()</f>
        <v>#N/A</v>
      </c>
      <c r="F67" s="181">
        <f>IF(ISNUMBER('将来負担比率（分子）の構造'!J$53), IF('将来負担比率（分子）の構造'!J$53 &lt; 0, 0, '将来負担比率（分子）の構造'!J$53), NA())</f>
        <v>1379</v>
      </c>
      <c r="G67" s="181" t="e">
        <f>NA()</f>
        <v>#N/A</v>
      </c>
      <c r="H67" s="181" t="e">
        <f>NA()</f>
        <v>#N/A</v>
      </c>
      <c r="I67" s="181">
        <f>IF(ISNUMBER('将来負担比率（分子）の構造'!K$53), IF('将来負担比率（分子）の構造'!K$53 &lt; 0, 0, '将来負担比率（分子）の構造'!K$53), NA())</f>
        <v>885</v>
      </c>
      <c r="J67" s="181" t="e">
        <f>NA()</f>
        <v>#N/A</v>
      </c>
      <c r="K67" s="181" t="e">
        <f>NA()</f>
        <v>#N/A</v>
      </c>
      <c r="L67" s="181">
        <f>IF(ISNUMBER('将来負担比率（分子）の構造'!L$53), IF('将来負担比率（分子）の構造'!L$53 &lt; 0, 0, '将来負担比率（分子）の構造'!L$53), NA())</f>
        <v>699</v>
      </c>
      <c r="M67" s="181" t="e">
        <f>NA()</f>
        <v>#N/A</v>
      </c>
      <c r="N67" s="181" t="e">
        <f>NA()</f>
        <v>#N/A</v>
      </c>
      <c r="O67" s="181">
        <f>IF(ISNUMBER('将来負担比率（分子）の構造'!M$53), IF('将来負担比率（分子）の構造'!M$53 &lt; 0, 0, '将来負担比率（分子）の構造'!M$53), NA())</f>
        <v>759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988</v>
      </c>
      <c r="C72" s="185">
        <f>基金残高に係る経年分析!G55</f>
        <v>1092</v>
      </c>
      <c r="D72" s="185">
        <f>基金残高に係る経年分析!H55</f>
        <v>1018</v>
      </c>
    </row>
    <row r="73" spans="1:16" x14ac:dyDescent="0.15">
      <c r="A73" s="184" t="s">
        <v>77</v>
      </c>
      <c r="B73" s="185">
        <f>基金残高に係る経年分析!F56</f>
        <v>131</v>
      </c>
      <c r="C73" s="185">
        <f>基金残高に係る経年分析!G56</f>
        <v>131</v>
      </c>
      <c r="D73" s="185">
        <f>基金残高に係る経年分析!H56</f>
        <v>131</v>
      </c>
    </row>
    <row r="74" spans="1:16" x14ac:dyDescent="0.15">
      <c r="A74" s="184" t="s">
        <v>78</v>
      </c>
      <c r="B74" s="185">
        <f>基金残高に係る経年分析!F57</f>
        <v>813</v>
      </c>
      <c r="C74" s="185">
        <f>基金残高に係る経年分析!G57</f>
        <v>884</v>
      </c>
      <c r="D74" s="185">
        <f>基金残高に係る経年分析!H57</f>
        <v>1067</v>
      </c>
    </row>
  </sheetData>
  <sheetProtection algorithmName="SHA-512" hashValue="So2lCJi3MF3CvTGMnTp/RYHX+ydYNuX+hniQ2cqqCfG8WV0nxxT1OpTUNnNYbIfe+7Ooq5T4yYszOZkmMaZXiQ==" saltValue="gbUf5lgY//Pqixhw28QC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435556</v>
      </c>
      <c r="S5" s="637"/>
      <c r="T5" s="637"/>
      <c r="U5" s="637"/>
      <c r="V5" s="637"/>
      <c r="W5" s="637"/>
      <c r="X5" s="637"/>
      <c r="Y5" s="638"/>
      <c r="Z5" s="639">
        <v>5.5</v>
      </c>
      <c r="AA5" s="639"/>
      <c r="AB5" s="639"/>
      <c r="AC5" s="639"/>
      <c r="AD5" s="640">
        <v>435556</v>
      </c>
      <c r="AE5" s="640"/>
      <c r="AF5" s="640"/>
      <c r="AG5" s="640"/>
      <c r="AH5" s="640"/>
      <c r="AI5" s="640"/>
      <c r="AJ5" s="640"/>
      <c r="AK5" s="640"/>
      <c r="AL5" s="641">
        <v>12</v>
      </c>
      <c r="AM5" s="642"/>
      <c r="AN5" s="642"/>
      <c r="AO5" s="643"/>
      <c r="AP5" s="633" t="s">
        <v>225</v>
      </c>
      <c r="AQ5" s="634"/>
      <c r="AR5" s="634"/>
      <c r="AS5" s="634"/>
      <c r="AT5" s="634"/>
      <c r="AU5" s="634"/>
      <c r="AV5" s="634"/>
      <c r="AW5" s="634"/>
      <c r="AX5" s="634"/>
      <c r="AY5" s="634"/>
      <c r="AZ5" s="634"/>
      <c r="BA5" s="634"/>
      <c r="BB5" s="634"/>
      <c r="BC5" s="634"/>
      <c r="BD5" s="634"/>
      <c r="BE5" s="634"/>
      <c r="BF5" s="635"/>
      <c r="BG5" s="647">
        <v>435556</v>
      </c>
      <c r="BH5" s="648"/>
      <c r="BI5" s="648"/>
      <c r="BJ5" s="648"/>
      <c r="BK5" s="648"/>
      <c r="BL5" s="648"/>
      <c r="BM5" s="648"/>
      <c r="BN5" s="649"/>
      <c r="BO5" s="650">
        <v>100</v>
      </c>
      <c r="BP5" s="650"/>
      <c r="BQ5" s="650"/>
      <c r="BR5" s="650"/>
      <c r="BS5" s="651" t="s">
        <v>136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80581</v>
      </c>
      <c r="S6" s="648"/>
      <c r="T6" s="648"/>
      <c r="U6" s="648"/>
      <c r="V6" s="648"/>
      <c r="W6" s="648"/>
      <c r="X6" s="648"/>
      <c r="Y6" s="649"/>
      <c r="Z6" s="650">
        <v>1</v>
      </c>
      <c r="AA6" s="650"/>
      <c r="AB6" s="650"/>
      <c r="AC6" s="650"/>
      <c r="AD6" s="651">
        <v>80581</v>
      </c>
      <c r="AE6" s="651"/>
      <c r="AF6" s="651"/>
      <c r="AG6" s="651"/>
      <c r="AH6" s="651"/>
      <c r="AI6" s="651"/>
      <c r="AJ6" s="651"/>
      <c r="AK6" s="651"/>
      <c r="AL6" s="652">
        <v>2.2000000000000002</v>
      </c>
      <c r="AM6" s="653"/>
      <c r="AN6" s="653"/>
      <c r="AO6" s="654"/>
      <c r="AP6" s="644" t="s">
        <v>230</v>
      </c>
      <c r="AQ6" s="645"/>
      <c r="AR6" s="645"/>
      <c r="AS6" s="645"/>
      <c r="AT6" s="645"/>
      <c r="AU6" s="645"/>
      <c r="AV6" s="645"/>
      <c r="AW6" s="645"/>
      <c r="AX6" s="645"/>
      <c r="AY6" s="645"/>
      <c r="AZ6" s="645"/>
      <c r="BA6" s="645"/>
      <c r="BB6" s="645"/>
      <c r="BC6" s="645"/>
      <c r="BD6" s="645"/>
      <c r="BE6" s="645"/>
      <c r="BF6" s="646"/>
      <c r="BG6" s="647">
        <v>435556</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81036</v>
      </c>
      <c r="CS6" s="648"/>
      <c r="CT6" s="648"/>
      <c r="CU6" s="648"/>
      <c r="CV6" s="648"/>
      <c r="CW6" s="648"/>
      <c r="CX6" s="648"/>
      <c r="CY6" s="649"/>
      <c r="CZ6" s="641">
        <v>1.1000000000000001</v>
      </c>
      <c r="DA6" s="642"/>
      <c r="DB6" s="642"/>
      <c r="DC6" s="661"/>
      <c r="DD6" s="656" t="s">
        <v>231</v>
      </c>
      <c r="DE6" s="648"/>
      <c r="DF6" s="648"/>
      <c r="DG6" s="648"/>
      <c r="DH6" s="648"/>
      <c r="DI6" s="648"/>
      <c r="DJ6" s="648"/>
      <c r="DK6" s="648"/>
      <c r="DL6" s="648"/>
      <c r="DM6" s="648"/>
      <c r="DN6" s="648"/>
      <c r="DO6" s="648"/>
      <c r="DP6" s="649"/>
      <c r="DQ6" s="656">
        <v>81006</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228</v>
      </c>
      <c r="S7" s="648"/>
      <c r="T7" s="648"/>
      <c r="U7" s="648"/>
      <c r="V7" s="648"/>
      <c r="W7" s="648"/>
      <c r="X7" s="648"/>
      <c r="Y7" s="649"/>
      <c r="Z7" s="650">
        <v>0</v>
      </c>
      <c r="AA7" s="650"/>
      <c r="AB7" s="650"/>
      <c r="AC7" s="650"/>
      <c r="AD7" s="651">
        <v>228</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140477</v>
      </c>
      <c r="BH7" s="648"/>
      <c r="BI7" s="648"/>
      <c r="BJ7" s="648"/>
      <c r="BK7" s="648"/>
      <c r="BL7" s="648"/>
      <c r="BM7" s="648"/>
      <c r="BN7" s="649"/>
      <c r="BO7" s="650">
        <v>32.299999999999997</v>
      </c>
      <c r="BP7" s="650"/>
      <c r="BQ7" s="650"/>
      <c r="BR7" s="650"/>
      <c r="BS7" s="651" t="s">
        <v>231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2180600</v>
      </c>
      <c r="CS7" s="648"/>
      <c r="CT7" s="648"/>
      <c r="CU7" s="648"/>
      <c r="CV7" s="648"/>
      <c r="CW7" s="648"/>
      <c r="CX7" s="648"/>
      <c r="CY7" s="649"/>
      <c r="CZ7" s="650">
        <v>29.5</v>
      </c>
      <c r="DA7" s="650"/>
      <c r="DB7" s="650"/>
      <c r="DC7" s="650"/>
      <c r="DD7" s="656">
        <v>135502</v>
      </c>
      <c r="DE7" s="648"/>
      <c r="DF7" s="648"/>
      <c r="DG7" s="648"/>
      <c r="DH7" s="648"/>
      <c r="DI7" s="648"/>
      <c r="DJ7" s="648"/>
      <c r="DK7" s="648"/>
      <c r="DL7" s="648"/>
      <c r="DM7" s="648"/>
      <c r="DN7" s="648"/>
      <c r="DO7" s="648"/>
      <c r="DP7" s="649"/>
      <c r="DQ7" s="656">
        <v>1243735</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671</v>
      </c>
      <c r="S8" s="648"/>
      <c r="T8" s="648"/>
      <c r="U8" s="648"/>
      <c r="V8" s="648"/>
      <c r="W8" s="648"/>
      <c r="X8" s="648"/>
      <c r="Y8" s="649"/>
      <c r="Z8" s="650">
        <v>0</v>
      </c>
      <c r="AA8" s="650"/>
      <c r="AB8" s="650"/>
      <c r="AC8" s="650"/>
      <c r="AD8" s="651">
        <v>671</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5873</v>
      </c>
      <c r="BH8" s="648"/>
      <c r="BI8" s="648"/>
      <c r="BJ8" s="648"/>
      <c r="BK8" s="648"/>
      <c r="BL8" s="648"/>
      <c r="BM8" s="648"/>
      <c r="BN8" s="649"/>
      <c r="BO8" s="650">
        <v>1.3</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1198535</v>
      </c>
      <c r="CS8" s="648"/>
      <c r="CT8" s="648"/>
      <c r="CU8" s="648"/>
      <c r="CV8" s="648"/>
      <c r="CW8" s="648"/>
      <c r="CX8" s="648"/>
      <c r="CY8" s="649"/>
      <c r="CZ8" s="650">
        <v>16.2</v>
      </c>
      <c r="DA8" s="650"/>
      <c r="DB8" s="650"/>
      <c r="DC8" s="650"/>
      <c r="DD8" s="656">
        <v>13308</v>
      </c>
      <c r="DE8" s="648"/>
      <c r="DF8" s="648"/>
      <c r="DG8" s="648"/>
      <c r="DH8" s="648"/>
      <c r="DI8" s="648"/>
      <c r="DJ8" s="648"/>
      <c r="DK8" s="648"/>
      <c r="DL8" s="648"/>
      <c r="DM8" s="648"/>
      <c r="DN8" s="648"/>
      <c r="DO8" s="648"/>
      <c r="DP8" s="649"/>
      <c r="DQ8" s="656">
        <v>695909</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680</v>
      </c>
      <c r="S9" s="648"/>
      <c r="T9" s="648"/>
      <c r="U9" s="648"/>
      <c r="V9" s="648"/>
      <c r="W9" s="648"/>
      <c r="X9" s="648"/>
      <c r="Y9" s="649"/>
      <c r="Z9" s="650">
        <v>0</v>
      </c>
      <c r="AA9" s="650"/>
      <c r="AB9" s="650"/>
      <c r="AC9" s="650"/>
      <c r="AD9" s="651">
        <v>680</v>
      </c>
      <c r="AE9" s="651"/>
      <c r="AF9" s="651"/>
      <c r="AG9" s="651"/>
      <c r="AH9" s="651"/>
      <c r="AI9" s="651"/>
      <c r="AJ9" s="651"/>
      <c r="AK9" s="651"/>
      <c r="AL9" s="652">
        <v>0</v>
      </c>
      <c r="AM9" s="653"/>
      <c r="AN9" s="653"/>
      <c r="AO9" s="654"/>
      <c r="AP9" s="644" t="s">
        <v>241</v>
      </c>
      <c r="AQ9" s="645"/>
      <c r="AR9" s="645"/>
      <c r="AS9" s="645"/>
      <c r="AT9" s="645"/>
      <c r="AU9" s="645"/>
      <c r="AV9" s="645"/>
      <c r="AW9" s="645"/>
      <c r="AX9" s="645"/>
      <c r="AY9" s="645"/>
      <c r="AZ9" s="645"/>
      <c r="BA9" s="645"/>
      <c r="BB9" s="645"/>
      <c r="BC9" s="645"/>
      <c r="BD9" s="645"/>
      <c r="BE9" s="645"/>
      <c r="BF9" s="646"/>
      <c r="BG9" s="647">
        <v>117924</v>
      </c>
      <c r="BH9" s="648"/>
      <c r="BI9" s="648"/>
      <c r="BJ9" s="648"/>
      <c r="BK9" s="648"/>
      <c r="BL9" s="648"/>
      <c r="BM9" s="648"/>
      <c r="BN9" s="649"/>
      <c r="BO9" s="650">
        <v>27.1</v>
      </c>
      <c r="BP9" s="650"/>
      <c r="BQ9" s="650"/>
      <c r="BR9" s="650"/>
      <c r="BS9" s="656" t="s">
        <v>231</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540512</v>
      </c>
      <c r="CS9" s="648"/>
      <c r="CT9" s="648"/>
      <c r="CU9" s="648"/>
      <c r="CV9" s="648"/>
      <c r="CW9" s="648"/>
      <c r="CX9" s="648"/>
      <c r="CY9" s="649"/>
      <c r="CZ9" s="650">
        <v>7.3</v>
      </c>
      <c r="DA9" s="650"/>
      <c r="DB9" s="650"/>
      <c r="DC9" s="650"/>
      <c r="DD9" s="656" t="s">
        <v>231</v>
      </c>
      <c r="DE9" s="648"/>
      <c r="DF9" s="648"/>
      <c r="DG9" s="648"/>
      <c r="DH9" s="648"/>
      <c r="DI9" s="648"/>
      <c r="DJ9" s="648"/>
      <c r="DK9" s="648"/>
      <c r="DL9" s="648"/>
      <c r="DM9" s="648"/>
      <c r="DN9" s="648"/>
      <c r="DO9" s="648"/>
      <c r="DP9" s="649"/>
      <c r="DQ9" s="656">
        <v>485117</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231</v>
      </c>
      <c r="AA10" s="650"/>
      <c r="AB10" s="650"/>
      <c r="AC10" s="650"/>
      <c r="AD10" s="651" t="s">
        <v>231</v>
      </c>
      <c r="AE10" s="651"/>
      <c r="AF10" s="651"/>
      <c r="AG10" s="651"/>
      <c r="AH10" s="651"/>
      <c r="AI10" s="651"/>
      <c r="AJ10" s="651"/>
      <c r="AK10" s="651"/>
      <c r="AL10" s="652" t="s">
        <v>231</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11832</v>
      </c>
      <c r="BH10" s="648"/>
      <c r="BI10" s="648"/>
      <c r="BJ10" s="648"/>
      <c r="BK10" s="648"/>
      <c r="BL10" s="648"/>
      <c r="BM10" s="648"/>
      <c r="BN10" s="649"/>
      <c r="BO10" s="650">
        <v>2.7</v>
      </c>
      <c r="BP10" s="650"/>
      <c r="BQ10" s="650"/>
      <c r="BR10" s="650"/>
      <c r="BS10" s="656" t="s">
        <v>231</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238</v>
      </c>
      <c r="CS10" s="648"/>
      <c r="CT10" s="648"/>
      <c r="CU10" s="648"/>
      <c r="CV10" s="648"/>
      <c r="CW10" s="648"/>
      <c r="CX10" s="648"/>
      <c r="CY10" s="649"/>
      <c r="CZ10" s="650" t="s">
        <v>231</v>
      </c>
      <c r="DA10" s="650"/>
      <c r="DB10" s="650"/>
      <c r="DC10" s="650"/>
      <c r="DD10" s="656" t="s">
        <v>231</v>
      </c>
      <c r="DE10" s="648"/>
      <c r="DF10" s="648"/>
      <c r="DG10" s="648"/>
      <c r="DH10" s="648"/>
      <c r="DI10" s="648"/>
      <c r="DJ10" s="648"/>
      <c r="DK10" s="648"/>
      <c r="DL10" s="648"/>
      <c r="DM10" s="648"/>
      <c r="DN10" s="648"/>
      <c r="DO10" s="648"/>
      <c r="DP10" s="649"/>
      <c r="DQ10" s="656" t="s">
        <v>238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122151</v>
      </c>
      <c r="S11" s="648"/>
      <c r="T11" s="648"/>
      <c r="U11" s="648"/>
      <c r="V11" s="648"/>
      <c r="W11" s="648"/>
      <c r="X11" s="648"/>
      <c r="Y11" s="649"/>
      <c r="Z11" s="652">
        <v>1.6</v>
      </c>
      <c r="AA11" s="653"/>
      <c r="AB11" s="653"/>
      <c r="AC11" s="665"/>
      <c r="AD11" s="656">
        <v>122151</v>
      </c>
      <c r="AE11" s="648"/>
      <c r="AF11" s="648"/>
      <c r="AG11" s="648"/>
      <c r="AH11" s="648"/>
      <c r="AI11" s="648"/>
      <c r="AJ11" s="648"/>
      <c r="AK11" s="649"/>
      <c r="AL11" s="652">
        <v>3.4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4848</v>
      </c>
      <c r="BH11" s="648"/>
      <c r="BI11" s="648"/>
      <c r="BJ11" s="648"/>
      <c r="BK11" s="648"/>
      <c r="BL11" s="648"/>
      <c r="BM11" s="648"/>
      <c r="BN11" s="649"/>
      <c r="BO11" s="650">
        <v>1.1000000000000001</v>
      </c>
      <c r="BP11" s="650"/>
      <c r="BQ11" s="650"/>
      <c r="BR11" s="650"/>
      <c r="BS11" s="656" t="s">
        <v>238</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791674</v>
      </c>
      <c r="CS11" s="648"/>
      <c r="CT11" s="648"/>
      <c r="CU11" s="648"/>
      <c r="CV11" s="648"/>
      <c r="CW11" s="648"/>
      <c r="CX11" s="648"/>
      <c r="CY11" s="649"/>
      <c r="CZ11" s="650">
        <v>10.7</v>
      </c>
      <c r="DA11" s="650"/>
      <c r="DB11" s="650"/>
      <c r="DC11" s="650"/>
      <c r="DD11" s="656">
        <v>160293</v>
      </c>
      <c r="DE11" s="648"/>
      <c r="DF11" s="648"/>
      <c r="DG11" s="648"/>
      <c r="DH11" s="648"/>
      <c r="DI11" s="648"/>
      <c r="DJ11" s="648"/>
      <c r="DK11" s="648"/>
      <c r="DL11" s="648"/>
      <c r="DM11" s="648"/>
      <c r="DN11" s="648"/>
      <c r="DO11" s="648"/>
      <c r="DP11" s="649"/>
      <c r="DQ11" s="656">
        <v>361964</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238</v>
      </c>
      <c r="S12" s="648"/>
      <c r="T12" s="648"/>
      <c r="U12" s="648"/>
      <c r="V12" s="648"/>
      <c r="W12" s="648"/>
      <c r="X12" s="648"/>
      <c r="Y12" s="649"/>
      <c r="Z12" s="650" t="s">
        <v>238</v>
      </c>
      <c r="AA12" s="650"/>
      <c r="AB12" s="650"/>
      <c r="AC12" s="650"/>
      <c r="AD12" s="651" t="s">
        <v>238</v>
      </c>
      <c r="AE12" s="651"/>
      <c r="AF12" s="651"/>
      <c r="AG12" s="651"/>
      <c r="AH12" s="651"/>
      <c r="AI12" s="651"/>
      <c r="AJ12" s="651"/>
      <c r="AK12" s="651"/>
      <c r="AL12" s="652" t="s">
        <v>231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202529</v>
      </c>
      <c r="BH12" s="648"/>
      <c r="BI12" s="648"/>
      <c r="BJ12" s="648"/>
      <c r="BK12" s="648"/>
      <c r="BL12" s="648"/>
      <c r="BM12" s="648"/>
      <c r="BN12" s="649"/>
      <c r="BO12" s="650">
        <v>46.5</v>
      </c>
      <c r="BP12" s="650"/>
      <c r="BQ12" s="650"/>
      <c r="BR12" s="650"/>
      <c r="BS12" s="656" t="s">
        <v>231</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257023</v>
      </c>
      <c r="CS12" s="648"/>
      <c r="CT12" s="648"/>
      <c r="CU12" s="648"/>
      <c r="CV12" s="648"/>
      <c r="CW12" s="648"/>
      <c r="CX12" s="648"/>
      <c r="CY12" s="649"/>
      <c r="CZ12" s="650">
        <v>3.5</v>
      </c>
      <c r="DA12" s="650"/>
      <c r="DB12" s="650"/>
      <c r="DC12" s="650"/>
      <c r="DD12" s="656">
        <v>65479</v>
      </c>
      <c r="DE12" s="648"/>
      <c r="DF12" s="648"/>
      <c r="DG12" s="648"/>
      <c r="DH12" s="648"/>
      <c r="DI12" s="648"/>
      <c r="DJ12" s="648"/>
      <c r="DK12" s="648"/>
      <c r="DL12" s="648"/>
      <c r="DM12" s="648"/>
      <c r="DN12" s="648"/>
      <c r="DO12" s="648"/>
      <c r="DP12" s="649"/>
      <c r="DQ12" s="656">
        <v>129110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231</v>
      </c>
      <c r="AA13" s="650"/>
      <c r="AB13" s="650"/>
      <c r="AC13" s="650"/>
      <c r="AD13" s="651" t="s">
        <v>231</v>
      </c>
      <c r="AE13" s="651"/>
      <c r="AF13" s="651"/>
      <c r="AG13" s="651"/>
      <c r="AH13" s="651"/>
      <c r="AI13" s="651"/>
      <c r="AJ13" s="651"/>
      <c r="AK13" s="651"/>
      <c r="AL13" s="652" t="s">
        <v>231</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196501</v>
      </c>
      <c r="BH13" s="648"/>
      <c r="BI13" s="648"/>
      <c r="BJ13" s="648"/>
      <c r="BK13" s="648"/>
      <c r="BL13" s="648"/>
      <c r="BM13" s="648"/>
      <c r="BN13" s="649"/>
      <c r="BO13" s="650">
        <v>45.1</v>
      </c>
      <c r="BP13" s="650"/>
      <c r="BQ13" s="650"/>
      <c r="BR13" s="650"/>
      <c r="BS13" s="656" t="s">
        <v>238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723415</v>
      </c>
      <c r="CS13" s="648"/>
      <c r="CT13" s="648"/>
      <c r="CU13" s="648"/>
      <c r="CV13" s="648"/>
      <c r="CW13" s="648"/>
      <c r="CX13" s="648"/>
      <c r="CY13" s="649"/>
      <c r="CZ13" s="650">
        <v>9.8000000000000007</v>
      </c>
      <c r="DA13" s="650"/>
      <c r="DB13" s="650"/>
      <c r="DC13" s="650"/>
      <c r="DD13" s="656">
        <v>566543</v>
      </c>
      <c r="DE13" s="648"/>
      <c r="DF13" s="648"/>
      <c r="DG13" s="648"/>
      <c r="DH13" s="648"/>
      <c r="DI13" s="648"/>
      <c r="DJ13" s="648"/>
      <c r="DK13" s="648"/>
      <c r="DL13" s="648"/>
      <c r="DM13" s="648"/>
      <c r="DN13" s="648"/>
      <c r="DO13" s="648"/>
      <c r="DP13" s="649"/>
      <c r="DQ13" s="656">
        <v>96685</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231</v>
      </c>
      <c r="S14" s="648"/>
      <c r="T14" s="648"/>
      <c r="U14" s="648"/>
      <c r="V14" s="648"/>
      <c r="W14" s="648"/>
      <c r="X14" s="648"/>
      <c r="Y14" s="649"/>
      <c r="Z14" s="650" t="s">
        <v>238</v>
      </c>
      <c r="AA14" s="650"/>
      <c r="AB14" s="650"/>
      <c r="AC14" s="650"/>
      <c r="AD14" s="651" t="s">
        <v>231</v>
      </c>
      <c r="AE14" s="651"/>
      <c r="AF14" s="651"/>
      <c r="AG14" s="651"/>
      <c r="AH14" s="651"/>
      <c r="AI14" s="651"/>
      <c r="AJ14" s="651"/>
      <c r="AK14" s="651"/>
      <c r="AL14" s="652" t="s">
        <v>231</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31769</v>
      </c>
      <c r="BH14" s="648"/>
      <c r="BI14" s="648"/>
      <c r="BJ14" s="648"/>
      <c r="BK14" s="648"/>
      <c r="BL14" s="648"/>
      <c r="BM14" s="648"/>
      <c r="BN14" s="649"/>
      <c r="BO14" s="650">
        <v>7.3</v>
      </c>
      <c r="BP14" s="650"/>
      <c r="BQ14" s="650"/>
      <c r="BR14" s="650"/>
      <c r="BS14" s="656" t="s">
        <v>238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242295</v>
      </c>
      <c r="CS14" s="648"/>
      <c r="CT14" s="648"/>
      <c r="CU14" s="648"/>
      <c r="CV14" s="648"/>
      <c r="CW14" s="648"/>
      <c r="CX14" s="648"/>
      <c r="CY14" s="649"/>
      <c r="CZ14" s="650">
        <v>3.3</v>
      </c>
      <c r="DA14" s="650"/>
      <c r="DB14" s="650"/>
      <c r="DC14" s="650"/>
      <c r="DD14" s="656">
        <v>7577</v>
      </c>
      <c r="DE14" s="648"/>
      <c r="DF14" s="648"/>
      <c r="DG14" s="648"/>
      <c r="DH14" s="648"/>
      <c r="DI14" s="648"/>
      <c r="DJ14" s="648"/>
      <c r="DK14" s="648"/>
      <c r="DL14" s="648"/>
      <c r="DM14" s="648"/>
      <c r="DN14" s="648"/>
      <c r="DO14" s="648"/>
      <c r="DP14" s="649"/>
      <c r="DQ14" s="656">
        <v>207911</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231</v>
      </c>
      <c r="AA15" s="650"/>
      <c r="AB15" s="650"/>
      <c r="AC15" s="650"/>
      <c r="AD15" s="651" t="s">
        <v>238</v>
      </c>
      <c r="AE15" s="651"/>
      <c r="AF15" s="651"/>
      <c r="AG15" s="651"/>
      <c r="AH15" s="651"/>
      <c r="AI15" s="651"/>
      <c r="AJ15" s="651"/>
      <c r="AK15" s="651"/>
      <c r="AL15" s="652" t="s">
        <v>238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60775</v>
      </c>
      <c r="BH15" s="648"/>
      <c r="BI15" s="648"/>
      <c r="BJ15" s="648"/>
      <c r="BK15" s="648"/>
      <c r="BL15" s="648"/>
      <c r="BM15" s="648"/>
      <c r="BN15" s="649"/>
      <c r="BO15" s="650">
        <v>14</v>
      </c>
      <c r="BP15" s="650"/>
      <c r="BQ15" s="650"/>
      <c r="BR15" s="650"/>
      <c r="BS15" s="656" t="s">
        <v>231</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561103</v>
      </c>
      <c r="CS15" s="648"/>
      <c r="CT15" s="648"/>
      <c r="CU15" s="648"/>
      <c r="CV15" s="648"/>
      <c r="CW15" s="648"/>
      <c r="CX15" s="648"/>
      <c r="CY15" s="649"/>
      <c r="CZ15" s="650">
        <v>7.6</v>
      </c>
      <c r="DA15" s="650"/>
      <c r="DB15" s="650"/>
      <c r="DC15" s="650"/>
      <c r="DD15" s="656">
        <v>9932</v>
      </c>
      <c r="DE15" s="648"/>
      <c r="DF15" s="648"/>
      <c r="DG15" s="648"/>
      <c r="DH15" s="648"/>
      <c r="DI15" s="648"/>
      <c r="DJ15" s="648"/>
      <c r="DK15" s="648"/>
      <c r="DL15" s="648"/>
      <c r="DM15" s="648"/>
      <c r="DN15" s="648"/>
      <c r="DO15" s="648"/>
      <c r="DP15" s="649"/>
      <c r="DQ15" s="656">
        <v>429094</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3378</v>
      </c>
      <c r="S16" s="648"/>
      <c r="T16" s="648"/>
      <c r="U16" s="648"/>
      <c r="V16" s="648"/>
      <c r="W16" s="648"/>
      <c r="X16" s="648"/>
      <c r="Y16" s="649"/>
      <c r="Z16" s="650">
        <v>0</v>
      </c>
      <c r="AA16" s="650"/>
      <c r="AB16" s="650"/>
      <c r="AC16" s="650"/>
      <c r="AD16" s="651">
        <v>3378</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6</v>
      </c>
      <c r="BH16" s="648"/>
      <c r="BI16" s="648"/>
      <c r="BJ16" s="648"/>
      <c r="BK16" s="648"/>
      <c r="BL16" s="648"/>
      <c r="BM16" s="648"/>
      <c r="BN16" s="649"/>
      <c r="BO16" s="650">
        <v>0</v>
      </c>
      <c r="BP16" s="650"/>
      <c r="BQ16" s="650"/>
      <c r="BR16" s="650"/>
      <c r="BS16" s="656" t="s">
        <v>231</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43097</v>
      </c>
      <c r="CS16" s="648"/>
      <c r="CT16" s="648"/>
      <c r="CU16" s="648"/>
      <c r="CV16" s="648"/>
      <c r="CW16" s="648"/>
      <c r="CX16" s="648"/>
      <c r="CY16" s="649"/>
      <c r="CZ16" s="650">
        <v>0.6</v>
      </c>
      <c r="DA16" s="650"/>
      <c r="DB16" s="650"/>
      <c r="DC16" s="650"/>
      <c r="DD16" s="656" t="s">
        <v>231</v>
      </c>
      <c r="DE16" s="648"/>
      <c r="DF16" s="648"/>
      <c r="DG16" s="648"/>
      <c r="DH16" s="648"/>
      <c r="DI16" s="648"/>
      <c r="DJ16" s="648"/>
      <c r="DK16" s="648"/>
      <c r="DL16" s="648"/>
      <c r="DM16" s="648"/>
      <c r="DN16" s="648"/>
      <c r="DO16" s="648"/>
      <c r="DP16" s="649"/>
      <c r="DQ16" s="656">
        <v>11766</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989</v>
      </c>
      <c r="S17" s="648"/>
      <c r="T17" s="648"/>
      <c r="U17" s="648"/>
      <c r="V17" s="648"/>
      <c r="W17" s="648"/>
      <c r="X17" s="648"/>
      <c r="Y17" s="649"/>
      <c r="Z17" s="650">
        <v>0</v>
      </c>
      <c r="AA17" s="650"/>
      <c r="AB17" s="650"/>
      <c r="AC17" s="650"/>
      <c r="AD17" s="651">
        <v>989</v>
      </c>
      <c r="AE17" s="651"/>
      <c r="AF17" s="651"/>
      <c r="AG17" s="651"/>
      <c r="AH17" s="651"/>
      <c r="AI17" s="651"/>
      <c r="AJ17" s="651"/>
      <c r="AK17" s="651"/>
      <c r="AL17" s="652">
        <v>0</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238</v>
      </c>
      <c r="BP17" s="650"/>
      <c r="BQ17" s="650"/>
      <c r="BR17" s="650"/>
      <c r="BS17" s="656" t="s">
        <v>238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780693</v>
      </c>
      <c r="CS17" s="648"/>
      <c r="CT17" s="648"/>
      <c r="CU17" s="648"/>
      <c r="CV17" s="648"/>
      <c r="CW17" s="648"/>
      <c r="CX17" s="648"/>
      <c r="CY17" s="649"/>
      <c r="CZ17" s="650">
        <v>10.5</v>
      </c>
      <c r="DA17" s="650"/>
      <c r="DB17" s="650"/>
      <c r="DC17" s="650"/>
      <c r="DD17" s="656" t="s">
        <v>231</v>
      </c>
      <c r="DE17" s="648"/>
      <c r="DF17" s="648"/>
      <c r="DG17" s="648"/>
      <c r="DH17" s="648"/>
      <c r="DI17" s="648"/>
      <c r="DJ17" s="648"/>
      <c r="DK17" s="648"/>
      <c r="DL17" s="648"/>
      <c r="DM17" s="648"/>
      <c r="DN17" s="648"/>
      <c r="DO17" s="648"/>
      <c r="DP17" s="649"/>
      <c r="DQ17" s="656">
        <v>744137</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2577</v>
      </c>
      <c r="S18" s="648"/>
      <c r="T18" s="648"/>
      <c r="U18" s="648"/>
      <c r="V18" s="648"/>
      <c r="W18" s="648"/>
      <c r="X18" s="648"/>
      <c r="Y18" s="649"/>
      <c r="Z18" s="650">
        <v>0</v>
      </c>
      <c r="AA18" s="650"/>
      <c r="AB18" s="650"/>
      <c r="AC18" s="650"/>
      <c r="AD18" s="651">
        <v>2577</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231</v>
      </c>
      <c r="BP18" s="650"/>
      <c r="BQ18" s="650"/>
      <c r="BR18" s="650"/>
      <c r="BS18" s="656" t="s">
        <v>238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231</v>
      </c>
      <c r="DA18" s="650"/>
      <c r="DB18" s="650"/>
      <c r="DC18" s="650"/>
      <c r="DD18" s="656" t="s">
        <v>238</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446</v>
      </c>
      <c r="S19" s="648"/>
      <c r="T19" s="648"/>
      <c r="U19" s="648"/>
      <c r="V19" s="648"/>
      <c r="W19" s="648"/>
      <c r="X19" s="648"/>
      <c r="Y19" s="649"/>
      <c r="Z19" s="650">
        <v>0</v>
      </c>
      <c r="AA19" s="650"/>
      <c r="AB19" s="650"/>
      <c r="AC19" s="650"/>
      <c r="AD19" s="651">
        <v>446</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231</v>
      </c>
      <c r="BH19" s="648"/>
      <c r="BI19" s="648"/>
      <c r="BJ19" s="648"/>
      <c r="BK19" s="648"/>
      <c r="BL19" s="648"/>
      <c r="BM19" s="648"/>
      <c r="BN19" s="649"/>
      <c r="BO19" s="650" t="s">
        <v>231</v>
      </c>
      <c r="BP19" s="650"/>
      <c r="BQ19" s="650"/>
      <c r="BR19" s="650"/>
      <c r="BS19" s="656" t="s">
        <v>238</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1790</v>
      </c>
      <c r="S20" s="648"/>
      <c r="T20" s="648"/>
      <c r="U20" s="648"/>
      <c r="V20" s="648"/>
      <c r="W20" s="648"/>
      <c r="X20" s="648"/>
      <c r="Y20" s="649"/>
      <c r="Z20" s="650">
        <v>0</v>
      </c>
      <c r="AA20" s="650"/>
      <c r="AB20" s="650"/>
      <c r="AC20" s="650"/>
      <c r="AD20" s="651">
        <v>1790</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231</v>
      </c>
      <c r="BH20" s="648"/>
      <c r="BI20" s="648"/>
      <c r="BJ20" s="648"/>
      <c r="BK20" s="648"/>
      <c r="BL20" s="648"/>
      <c r="BM20" s="648"/>
      <c r="BN20" s="649"/>
      <c r="BO20" s="650" t="s">
        <v>231</v>
      </c>
      <c r="BP20" s="650"/>
      <c r="BQ20" s="650"/>
      <c r="BR20" s="650"/>
      <c r="BS20" s="656" t="s">
        <v>238</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7399983</v>
      </c>
      <c r="CS20" s="648"/>
      <c r="CT20" s="648"/>
      <c r="CU20" s="648"/>
      <c r="CV20" s="648"/>
      <c r="CW20" s="648"/>
      <c r="CX20" s="648"/>
      <c r="CY20" s="649"/>
      <c r="CZ20" s="650">
        <v>100</v>
      </c>
      <c r="DA20" s="650"/>
      <c r="DB20" s="650"/>
      <c r="DC20" s="650"/>
      <c r="DD20" s="656">
        <v>958634</v>
      </c>
      <c r="DE20" s="648"/>
      <c r="DF20" s="648"/>
      <c r="DG20" s="648"/>
      <c r="DH20" s="648"/>
      <c r="DI20" s="648"/>
      <c r="DJ20" s="648"/>
      <c r="DK20" s="648"/>
      <c r="DL20" s="648"/>
      <c r="DM20" s="648"/>
      <c r="DN20" s="648"/>
      <c r="DO20" s="648"/>
      <c r="DP20" s="649"/>
      <c r="DQ20" s="656">
        <v>4486434</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341</v>
      </c>
      <c r="S21" s="648"/>
      <c r="T21" s="648"/>
      <c r="U21" s="648"/>
      <c r="V21" s="648"/>
      <c r="W21" s="648"/>
      <c r="X21" s="648"/>
      <c r="Y21" s="649"/>
      <c r="Z21" s="650">
        <v>0</v>
      </c>
      <c r="AA21" s="650"/>
      <c r="AB21" s="650"/>
      <c r="AC21" s="650"/>
      <c r="AD21" s="651">
        <v>341</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238</v>
      </c>
      <c r="BH21" s="648"/>
      <c r="BI21" s="648"/>
      <c r="BJ21" s="648"/>
      <c r="BK21" s="648"/>
      <c r="BL21" s="648"/>
      <c r="BM21" s="648"/>
      <c r="BN21" s="649"/>
      <c r="BO21" s="650" t="s">
        <v>238</v>
      </c>
      <c r="BP21" s="650"/>
      <c r="BQ21" s="650"/>
      <c r="BR21" s="650"/>
      <c r="BS21" s="656" t="s">
        <v>231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3141338</v>
      </c>
      <c r="S22" s="648"/>
      <c r="T22" s="648"/>
      <c r="U22" s="648"/>
      <c r="V22" s="648"/>
      <c r="W22" s="648"/>
      <c r="X22" s="648"/>
      <c r="Y22" s="649"/>
      <c r="Z22" s="650">
        <v>40</v>
      </c>
      <c r="AA22" s="650"/>
      <c r="AB22" s="650"/>
      <c r="AC22" s="650"/>
      <c r="AD22" s="651">
        <v>2968797</v>
      </c>
      <c r="AE22" s="651"/>
      <c r="AF22" s="651"/>
      <c r="AG22" s="651"/>
      <c r="AH22" s="651"/>
      <c r="AI22" s="651"/>
      <c r="AJ22" s="651"/>
      <c r="AK22" s="651"/>
      <c r="AL22" s="652">
        <v>81.599999999999994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231</v>
      </c>
      <c r="BP22" s="650"/>
      <c r="BQ22" s="650"/>
      <c r="BR22" s="650"/>
      <c r="BS22" s="656" t="s">
        <v>231</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2968797</v>
      </c>
      <c r="S23" s="648"/>
      <c r="T23" s="648"/>
      <c r="U23" s="648"/>
      <c r="V23" s="648"/>
      <c r="W23" s="648"/>
      <c r="X23" s="648"/>
      <c r="Y23" s="649"/>
      <c r="Z23" s="650">
        <v>37.799999999999997</v>
      </c>
      <c r="AA23" s="650"/>
      <c r="AB23" s="650"/>
      <c r="AC23" s="650"/>
      <c r="AD23" s="651">
        <v>2968797</v>
      </c>
      <c r="AE23" s="651"/>
      <c r="AF23" s="651"/>
      <c r="AG23" s="651"/>
      <c r="AH23" s="651"/>
      <c r="AI23" s="651"/>
      <c r="AJ23" s="651"/>
      <c r="AK23" s="651"/>
      <c r="AL23" s="652">
        <v>81.599999999999994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238</v>
      </c>
      <c r="BP23" s="650"/>
      <c r="BQ23" s="650"/>
      <c r="BR23" s="650"/>
      <c r="BS23" s="656" t="s">
        <v>231</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172541</v>
      </c>
      <c r="S24" s="648"/>
      <c r="T24" s="648"/>
      <c r="U24" s="648"/>
      <c r="V24" s="648"/>
      <c r="W24" s="648"/>
      <c r="X24" s="648"/>
      <c r="Y24" s="649"/>
      <c r="Z24" s="650">
        <v>2.2000000000000002</v>
      </c>
      <c r="AA24" s="650"/>
      <c r="AB24" s="650"/>
      <c r="AC24" s="650"/>
      <c r="AD24" s="651" t="s">
        <v>231</v>
      </c>
      <c r="AE24" s="651"/>
      <c r="AF24" s="651"/>
      <c r="AG24" s="651"/>
      <c r="AH24" s="651"/>
      <c r="AI24" s="651"/>
      <c r="AJ24" s="651"/>
      <c r="AK24" s="651"/>
      <c r="AL24" s="652" t="s">
        <v>231</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238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2656201</v>
      </c>
      <c r="CS24" s="637"/>
      <c r="CT24" s="637"/>
      <c r="CU24" s="637"/>
      <c r="CV24" s="637"/>
      <c r="CW24" s="637"/>
      <c r="CX24" s="637"/>
      <c r="CY24" s="638"/>
      <c r="CZ24" s="641">
        <v>35.9</v>
      </c>
      <c r="DA24" s="642"/>
      <c r="DB24" s="642"/>
      <c r="DC24" s="661"/>
      <c r="DD24" s="681">
        <v>2137688</v>
      </c>
      <c r="DE24" s="637"/>
      <c r="DF24" s="637"/>
      <c r="DG24" s="637"/>
      <c r="DH24" s="637"/>
      <c r="DI24" s="637"/>
      <c r="DJ24" s="637"/>
      <c r="DK24" s="638"/>
      <c r="DL24" s="681">
        <v>2095679</v>
      </c>
      <c r="DM24" s="637"/>
      <c r="DN24" s="637"/>
      <c r="DO24" s="637"/>
      <c r="DP24" s="637"/>
      <c r="DQ24" s="637"/>
      <c r="DR24" s="637"/>
      <c r="DS24" s="637"/>
      <c r="DT24" s="637"/>
      <c r="DU24" s="637"/>
      <c r="DV24" s="638"/>
      <c r="DW24" s="641">
        <v>56.1</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238</v>
      </c>
      <c r="AA25" s="650"/>
      <c r="AB25" s="650"/>
      <c r="AC25" s="650"/>
      <c r="AD25" s="651" t="s">
        <v>238</v>
      </c>
      <c r="AE25" s="651"/>
      <c r="AF25" s="651"/>
      <c r="AG25" s="651"/>
      <c r="AH25" s="651"/>
      <c r="AI25" s="651"/>
      <c r="AJ25" s="651"/>
      <c r="AK25" s="651"/>
      <c r="AL25" s="652" t="s">
        <v>231</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231</v>
      </c>
      <c r="BP25" s="650"/>
      <c r="BQ25" s="650"/>
      <c r="BR25" s="650"/>
      <c r="BS25" s="656" t="s">
        <v>231</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1362078</v>
      </c>
      <c r="CS25" s="684"/>
      <c r="CT25" s="684"/>
      <c r="CU25" s="684"/>
      <c r="CV25" s="684"/>
      <c r="CW25" s="684"/>
      <c r="CX25" s="684"/>
      <c r="CY25" s="685"/>
      <c r="CZ25" s="652">
        <v>18.399999999999999</v>
      </c>
      <c r="DA25" s="682"/>
      <c r="DB25" s="682"/>
      <c r="DC25" s="686"/>
      <c r="DD25" s="656">
        <v>1249460</v>
      </c>
      <c r="DE25" s="684"/>
      <c r="DF25" s="684"/>
      <c r="DG25" s="684"/>
      <c r="DH25" s="684"/>
      <c r="DI25" s="684"/>
      <c r="DJ25" s="684"/>
      <c r="DK25" s="685"/>
      <c r="DL25" s="656">
        <v>1209071</v>
      </c>
      <c r="DM25" s="684"/>
      <c r="DN25" s="684"/>
      <c r="DO25" s="684"/>
      <c r="DP25" s="684"/>
      <c r="DQ25" s="684"/>
      <c r="DR25" s="684"/>
      <c r="DS25" s="684"/>
      <c r="DT25" s="684"/>
      <c r="DU25" s="684"/>
      <c r="DV25" s="685"/>
      <c r="DW25" s="652">
        <v>32.4</v>
      </c>
      <c r="DX25" s="682"/>
      <c r="DY25" s="682"/>
      <c r="DZ25" s="682"/>
      <c r="EA25" s="682"/>
      <c r="EB25" s="682"/>
      <c r="EC25" s="683"/>
    </row>
    <row r="26" spans="2:133" ht="11.25" customHeight="1" x14ac:dyDescent="0.15">
      <c r="B26" s="644" t="s">
        <v>294</v>
      </c>
      <c r="C26" s="645"/>
      <c r="D26" s="645"/>
      <c r="E26" s="645"/>
      <c r="F26" s="645"/>
      <c r="G26" s="645"/>
      <c r="H26" s="645"/>
      <c r="I26" s="645"/>
      <c r="J26" s="645"/>
      <c r="K26" s="645"/>
      <c r="L26" s="645"/>
      <c r="M26" s="645"/>
      <c r="N26" s="645"/>
      <c r="O26" s="645"/>
      <c r="P26" s="645"/>
      <c r="Q26" s="646"/>
      <c r="R26" s="647">
        <v>3788149</v>
      </c>
      <c r="S26" s="648"/>
      <c r="T26" s="648"/>
      <c r="U26" s="648"/>
      <c r="V26" s="648"/>
      <c r="W26" s="648"/>
      <c r="X26" s="648"/>
      <c r="Y26" s="649"/>
      <c r="Z26" s="650">
        <v>48.2</v>
      </c>
      <c r="AA26" s="650"/>
      <c r="AB26" s="650"/>
      <c r="AC26" s="650"/>
      <c r="AD26" s="651">
        <v>3615608</v>
      </c>
      <c r="AE26" s="651"/>
      <c r="AF26" s="651"/>
      <c r="AG26" s="651"/>
      <c r="AH26" s="651"/>
      <c r="AI26" s="651"/>
      <c r="AJ26" s="651"/>
      <c r="AK26" s="651"/>
      <c r="AL26" s="652">
        <v>99.4</v>
      </c>
      <c r="AM26" s="653"/>
      <c r="AN26" s="653"/>
      <c r="AO26" s="654"/>
      <c r="AP26" s="666" t="s">
        <v>295</v>
      </c>
      <c r="AQ26" s="693"/>
      <c r="AR26" s="693"/>
      <c r="AS26" s="693"/>
      <c r="AT26" s="693"/>
      <c r="AU26" s="693"/>
      <c r="AV26" s="693"/>
      <c r="AW26" s="693"/>
      <c r="AX26" s="693"/>
      <c r="AY26" s="693"/>
      <c r="AZ26" s="693"/>
      <c r="BA26" s="693"/>
      <c r="BB26" s="693"/>
      <c r="BC26" s="693"/>
      <c r="BD26" s="693"/>
      <c r="BE26" s="693"/>
      <c r="BF26" s="668"/>
      <c r="BG26" s="647" t="s">
        <v>238</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705217</v>
      </c>
      <c r="CS26" s="648"/>
      <c r="CT26" s="648"/>
      <c r="CU26" s="648"/>
      <c r="CV26" s="648"/>
      <c r="CW26" s="648"/>
      <c r="CX26" s="648"/>
      <c r="CY26" s="649"/>
      <c r="CZ26" s="652">
        <v>9.5</v>
      </c>
      <c r="DA26" s="682"/>
      <c r="DB26" s="682"/>
      <c r="DC26" s="686"/>
      <c r="DD26" s="656">
        <v>657564</v>
      </c>
      <c r="DE26" s="648"/>
      <c r="DF26" s="648"/>
      <c r="DG26" s="648"/>
      <c r="DH26" s="648"/>
      <c r="DI26" s="648"/>
      <c r="DJ26" s="648"/>
      <c r="DK26" s="649"/>
      <c r="DL26" s="656" t="s">
        <v>231</v>
      </c>
      <c r="DM26" s="648"/>
      <c r="DN26" s="648"/>
      <c r="DO26" s="648"/>
      <c r="DP26" s="648"/>
      <c r="DQ26" s="648"/>
      <c r="DR26" s="648"/>
      <c r="DS26" s="648"/>
      <c r="DT26" s="648"/>
      <c r="DU26" s="648"/>
      <c r="DV26" s="649"/>
      <c r="DW26" s="652" t="s">
        <v>231</v>
      </c>
      <c r="DX26" s="682"/>
      <c r="DY26" s="682"/>
      <c r="DZ26" s="682"/>
      <c r="EA26" s="682"/>
      <c r="EB26" s="682"/>
      <c r="EC26" s="683"/>
    </row>
    <row r="27" spans="2:133" ht="11.25" customHeight="1" x14ac:dyDescent="0.15">
      <c r="B27" s="644" t="s">
        <v>297</v>
      </c>
      <c r="C27" s="645"/>
      <c r="D27" s="645"/>
      <c r="E27" s="645"/>
      <c r="F27" s="645"/>
      <c r="G27" s="645"/>
      <c r="H27" s="645"/>
      <c r="I27" s="645"/>
      <c r="J27" s="645"/>
      <c r="K27" s="645"/>
      <c r="L27" s="645"/>
      <c r="M27" s="645"/>
      <c r="N27" s="645"/>
      <c r="O27" s="645"/>
      <c r="P27" s="645"/>
      <c r="Q27" s="646"/>
      <c r="R27" s="647">
        <v>582</v>
      </c>
      <c r="S27" s="648"/>
      <c r="T27" s="648"/>
      <c r="U27" s="648"/>
      <c r="V27" s="648"/>
      <c r="W27" s="648"/>
      <c r="X27" s="648"/>
      <c r="Y27" s="649"/>
      <c r="Z27" s="650">
        <v>0</v>
      </c>
      <c r="AA27" s="650"/>
      <c r="AB27" s="650"/>
      <c r="AC27" s="650"/>
      <c r="AD27" s="651">
        <v>582</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435556</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513430</v>
      </c>
      <c r="CS27" s="684"/>
      <c r="CT27" s="684"/>
      <c r="CU27" s="684"/>
      <c r="CV27" s="684"/>
      <c r="CW27" s="684"/>
      <c r="CX27" s="684"/>
      <c r="CY27" s="685"/>
      <c r="CZ27" s="652">
        <v>6.9</v>
      </c>
      <c r="DA27" s="682"/>
      <c r="DB27" s="682"/>
      <c r="DC27" s="686"/>
      <c r="DD27" s="656">
        <v>144091</v>
      </c>
      <c r="DE27" s="684"/>
      <c r="DF27" s="684"/>
      <c r="DG27" s="684"/>
      <c r="DH27" s="684"/>
      <c r="DI27" s="684"/>
      <c r="DJ27" s="684"/>
      <c r="DK27" s="685"/>
      <c r="DL27" s="656">
        <v>142471</v>
      </c>
      <c r="DM27" s="684"/>
      <c r="DN27" s="684"/>
      <c r="DO27" s="684"/>
      <c r="DP27" s="684"/>
      <c r="DQ27" s="684"/>
      <c r="DR27" s="684"/>
      <c r="DS27" s="684"/>
      <c r="DT27" s="684"/>
      <c r="DU27" s="684"/>
      <c r="DV27" s="685"/>
      <c r="DW27" s="652">
        <v>3.8</v>
      </c>
      <c r="DX27" s="682"/>
      <c r="DY27" s="682"/>
      <c r="DZ27" s="682"/>
      <c r="EA27" s="682"/>
      <c r="EB27" s="682"/>
      <c r="EC27" s="683"/>
    </row>
    <row r="28" spans="2:133" ht="11.25" customHeight="1" x14ac:dyDescent="0.15">
      <c r="B28" s="644" t="s">
        <v>300</v>
      </c>
      <c r="C28" s="645"/>
      <c r="D28" s="645"/>
      <c r="E28" s="645"/>
      <c r="F28" s="645"/>
      <c r="G28" s="645"/>
      <c r="H28" s="645"/>
      <c r="I28" s="645"/>
      <c r="J28" s="645"/>
      <c r="K28" s="645"/>
      <c r="L28" s="645"/>
      <c r="M28" s="645"/>
      <c r="N28" s="645"/>
      <c r="O28" s="645"/>
      <c r="P28" s="645"/>
      <c r="Q28" s="646"/>
      <c r="R28" s="647">
        <v>73035</v>
      </c>
      <c r="S28" s="648"/>
      <c r="T28" s="648"/>
      <c r="U28" s="648"/>
      <c r="V28" s="648"/>
      <c r="W28" s="648"/>
      <c r="X28" s="648"/>
      <c r="Y28" s="649"/>
      <c r="Z28" s="650">
        <v>0.9</v>
      </c>
      <c r="AA28" s="650"/>
      <c r="AB28" s="650"/>
      <c r="AC28" s="650"/>
      <c r="AD28" s="651">
        <v>4610</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780693</v>
      </c>
      <c r="CS28" s="648"/>
      <c r="CT28" s="648"/>
      <c r="CU28" s="648"/>
      <c r="CV28" s="648"/>
      <c r="CW28" s="648"/>
      <c r="CX28" s="648"/>
      <c r="CY28" s="649"/>
      <c r="CZ28" s="652">
        <v>10.5</v>
      </c>
      <c r="DA28" s="682"/>
      <c r="DB28" s="682"/>
      <c r="DC28" s="686"/>
      <c r="DD28" s="656">
        <v>744137</v>
      </c>
      <c r="DE28" s="648"/>
      <c r="DF28" s="648"/>
      <c r="DG28" s="648"/>
      <c r="DH28" s="648"/>
      <c r="DI28" s="648"/>
      <c r="DJ28" s="648"/>
      <c r="DK28" s="649"/>
      <c r="DL28" s="656">
        <v>744137</v>
      </c>
      <c r="DM28" s="648"/>
      <c r="DN28" s="648"/>
      <c r="DO28" s="648"/>
      <c r="DP28" s="648"/>
      <c r="DQ28" s="648"/>
      <c r="DR28" s="648"/>
      <c r="DS28" s="648"/>
      <c r="DT28" s="648"/>
      <c r="DU28" s="648"/>
      <c r="DV28" s="649"/>
      <c r="DW28" s="652">
        <v>19.899999999999999</v>
      </c>
      <c r="DX28" s="682"/>
      <c r="DY28" s="682"/>
      <c r="DZ28" s="682"/>
      <c r="EA28" s="682"/>
      <c r="EB28" s="682"/>
      <c r="EC28" s="683"/>
    </row>
    <row r="29" spans="2:133" ht="11.25" customHeight="1" x14ac:dyDescent="0.15">
      <c r="B29" s="644" t="s">
        <v>302</v>
      </c>
      <c r="C29" s="645"/>
      <c r="D29" s="645"/>
      <c r="E29" s="645"/>
      <c r="F29" s="645"/>
      <c r="G29" s="645"/>
      <c r="H29" s="645"/>
      <c r="I29" s="645"/>
      <c r="J29" s="645"/>
      <c r="K29" s="645"/>
      <c r="L29" s="645"/>
      <c r="M29" s="645"/>
      <c r="N29" s="645"/>
      <c r="O29" s="645"/>
      <c r="P29" s="645"/>
      <c r="Q29" s="646"/>
      <c r="R29" s="647">
        <v>112305</v>
      </c>
      <c r="S29" s="648"/>
      <c r="T29" s="648"/>
      <c r="U29" s="648"/>
      <c r="V29" s="648"/>
      <c r="W29" s="648"/>
      <c r="X29" s="648"/>
      <c r="Y29" s="649"/>
      <c r="Z29" s="650">
        <v>1.4</v>
      </c>
      <c r="AA29" s="650"/>
      <c r="AB29" s="650"/>
      <c r="AC29" s="650"/>
      <c r="AD29" s="651" t="s">
        <v>238</v>
      </c>
      <c r="AE29" s="651"/>
      <c r="AF29" s="651"/>
      <c r="AG29" s="651"/>
      <c r="AH29" s="651"/>
      <c r="AI29" s="651"/>
      <c r="AJ29" s="651"/>
      <c r="AK29" s="651"/>
      <c r="AL29" s="652" t="s">
        <v>231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780610</v>
      </c>
      <c r="CS29" s="684"/>
      <c r="CT29" s="684"/>
      <c r="CU29" s="684"/>
      <c r="CV29" s="684"/>
      <c r="CW29" s="684"/>
      <c r="CX29" s="684"/>
      <c r="CY29" s="685"/>
      <c r="CZ29" s="652">
        <v>10.5</v>
      </c>
      <c r="DA29" s="682"/>
      <c r="DB29" s="682"/>
      <c r="DC29" s="686"/>
      <c r="DD29" s="656">
        <v>744054</v>
      </c>
      <c r="DE29" s="684"/>
      <c r="DF29" s="684"/>
      <c r="DG29" s="684"/>
      <c r="DH29" s="684"/>
      <c r="DI29" s="684"/>
      <c r="DJ29" s="684"/>
      <c r="DK29" s="685"/>
      <c r="DL29" s="656">
        <v>744054</v>
      </c>
      <c r="DM29" s="684"/>
      <c r="DN29" s="684"/>
      <c r="DO29" s="684"/>
      <c r="DP29" s="684"/>
      <c r="DQ29" s="684"/>
      <c r="DR29" s="684"/>
      <c r="DS29" s="684"/>
      <c r="DT29" s="684"/>
      <c r="DU29" s="684"/>
      <c r="DV29" s="685"/>
      <c r="DW29" s="652">
        <v>19.899999999999999</v>
      </c>
      <c r="DX29" s="682"/>
      <c r="DY29" s="682"/>
      <c r="DZ29" s="682"/>
      <c r="EA29" s="682"/>
      <c r="EB29" s="682"/>
      <c r="EC29" s="683"/>
    </row>
    <row r="30" spans="2:133" ht="11.25" customHeight="1" x14ac:dyDescent="0.15">
      <c r="B30" s="644" t="s">
        <v>305</v>
      </c>
      <c r="C30" s="645"/>
      <c r="D30" s="645"/>
      <c r="E30" s="645"/>
      <c r="F30" s="645"/>
      <c r="G30" s="645"/>
      <c r="H30" s="645"/>
      <c r="I30" s="645"/>
      <c r="J30" s="645"/>
      <c r="K30" s="645"/>
      <c r="L30" s="645"/>
      <c r="M30" s="645"/>
      <c r="N30" s="645"/>
      <c r="O30" s="645"/>
      <c r="P30" s="645"/>
      <c r="Q30" s="646"/>
      <c r="R30" s="647">
        <v>5409</v>
      </c>
      <c r="S30" s="648"/>
      <c r="T30" s="648"/>
      <c r="U30" s="648"/>
      <c r="V30" s="648"/>
      <c r="W30" s="648"/>
      <c r="X30" s="648"/>
      <c r="Y30" s="649"/>
      <c r="Z30" s="650">
        <v>0.1</v>
      </c>
      <c r="AA30" s="650"/>
      <c r="AB30" s="650"/>
      <c r="AC30" s="650"/>
      <c r="AD30" s="651" t="s">
        <v>231</v>
      </c>
      <c r="AE30" s="651"/>
      <c r="AF30" s="651"/>
      <c r="AG30" s="651"/>
      <c r="AH30" s="651"/>
      <c r="AI30" s="651"/>
      <c r="AJ30" s="651"/>
      <c r="AK30" s="651"/>
      <c r="AL30" s="652" t="s">
        <v>231</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694"/>
      <c r="BI30" s="694"/>
      <c r="BJ30" s="694"/>
      <c r="BK30" s="694"/>
      <c r="BL30" s="694"/>
      <c r="BM30" s="694"/>
      <c r="BN30" s="694"/>
      <c r="BO30" s="694"/>
      <c r="BP30" s="694"/>
      <c r="BQ30" s="695"/>
      <c r="BR30" s="626" t="s">
        <v>307</v>
      </c>
      <c r="BS30" s="694"/>
      <c r="BT30" s="694"/>
      <c r="BU30" s="694"/>
      <c r="BV30" s="694"/>
      <c r="BW30" s="694"/>
      <c r="BX30" s="694"/>
      <c r="BY30" s="694"/>
      <c r="BZ30" s="694"/>
      <c r="CA30" s="694"/>
      <c r="CB30" s="695"/>
      <c r="CD30" s="689"/>
      <c r="CE30" s="690"/>
      <c r="CF30" s="662" t="s">
        <v>308</v>
      </c>
      <c r="CG30" s="663"/>
      <c r="CH30" s="663"/>
      <c r="CI30" s="663"/>
      <c r="CJ30" s="663"/>
      <c r="CK30" s="663"/>
      <c r="CL30" s="663"/>
      <c r="CM30" s="663"/>
      <c r="CN30" s="663"/>
      <c r="CO30" s="663"/>
      <c r="CP30" s="663"/>
      <c r="CQ30" s="664"/>
      <c r="CR30" s="647">
        <v>742825</v>
      </c>
      <c r="CS30" s="648"/>
      <c r="CT30" s="648"/>
      <c r="CU30" s="648"/>
      <c r="CV30" s="648"/>
      <c r="CW30" s="648"/>
      <c r="CX30" s="648"/>
      <c r="CY30" s="649"/>
      <c r="CZ30" s="652">
        <v>10</v>
      </c>
      <c r="DA30" s="682"/>
      <c r="DB30" s="682"/>
      <c r="DC30" s="686"/>
      <c r="DD30" s="656">
        <v>712409</v>
      </c>
      <c r="DE30" s="648"/>
      <c r="DF30" s="648"/>
      <c r="DG30" s="648"/>
      <c r="DH30" s="648"/>
      <c r="DI30" s="648"/>
      <c r="DJ30" s="648"/>
      <c r="DK30" s="649"/>
      <c r="DL30" s="656">
        <v>712409</v>
      </c>
      <c r="DM30" s="648"/>
      <c r="DN30" s="648"/>
      <c r="DO30" s="648"/>
      <c r="DP30" s="648"/>
      <c r="DQ30" s="648"/>
      <c r="DR30" s="648"/>
      <c r="DS30" s="648"/>
      <c r="DT30" s="648"/>
      <c r="DU30" s="648"/>
      <c r="DV30" s="649"/>
      <c r="DW30" s="652">
        <v>19.100000000000001</v>
      </c>
      <c r="DX30" s="682"/>
      <c r="DY30" s="682"/>
      <c r="DZ30" s="682"/>
      <c r="EA30" s="682"/>
      <c r="EB30" s="682"/>
      <c r="EC30" s="683"/>
    </row>
    <row r="31" spans="2:133" ht="11.25" customHeight="1" x14ac:dyDescent="0.15">
      <c r="B31" s="644" t="s">
        <v>309</v>
      </c>
      <c r="C31" s="645"/>
      <c r="D31" s="645"/>
      <c r="E31" s="645"/>
      <c r="F31" s="645"/>
      <c r="G31" s="645"/>
      <c r="H31" s="645"/>
      <c r="I31" s="645"/>
      <c r="J31" s="645"/>
      <c r="K31" s="645"/>
      <c r="L31" s="645"/>
      <c r="M31" s="645"/>
      <c r="N31" s="645"/>
      <c r="O31" s="645"/>
      <c r="P31" s="645"/>
      <c r="Q31" s="646"/>
      <c r="R31" s="647">
        <v>1586310</v>
      </c>
      <c r="S31" s="648"/>
      <c r="T31" s="648"/>
      <c r="U31" s="648"/>
      <c r="V31" s="648"/>
      <c r="W31" s="648"/>
      <c r="X31" s="648"/>
      <c r="Y31" s="649"/>
      <c r="Z31" s="650">
        <v>20.2</v>
      </c>
      <c r="AA31" s="650"/>
      <c r="AB31" s="650"/>
      <c r="AC31" s="650"/>
      <c r="AD31" s="651" t="s">
        <v>238</v>
      </c>
      <c r="AE31" s="651"/>
      <c r="AF31" s="651"/>
      <c r="AG31" s="651"/>
      <c r="AH31" s="651"/>
      <c r="AI31" s="651"/>
      <c r="AJ31" s="651"/>
      <c r="AK31" s="651"/>
      <c r="AL31" s="652" t="s">
        <v>231</v>
      </c>
      <c r="AM31" s="653"/>
      <c r="AN31" s="653"/>
      <c r="AO31" s="654"/>
      <c r="AP31" s="701" t="s">
        <v>310</v>
      </c>
      <c r="AQ31" s="702"/>
      <c r="AR31" s="702"/>
      <c r="AS31" s="702"/>
      <c r="AT31" s="707" t="s">
        <v>311</v>
      </c>
      <c r="AU31" s="231"/>
      <c r="AV31" s="231"/>
      <c r="AW31" s="231"/>
      <c r="AX31" s="633" t="s">
        <v>186</v>
      </c>
      <c r="AY31" s="634"/>
      <c r="AZ31" s="634"/>
      <c r="BA31" s="634"/>
      <c r="BB31" s="634"/>
      <c r="BC31" s="634"/>
      <c r="BD31" s="634"/>
      <c r="BE31" s="634"/>
      <c r="BF31" s="635"/>
      <c r="BG31" s="715">
        <v>98.1</v>
      </c>
      <c r="BH31" s="699"/>
      <c r="BI31" s="699"/>
      <c r="BJ31" s="699"/>
      <c r="BK31" s="699"/>
      <c r="BL31" s="699"/>
      <c r="BM31" s="642">
        <v>91.6</v>
      </c>
      <c r="BN31" s="699"/>
      <c r="BO31" s="699"/>
      <c r="BP31" s="699"/>
      <c r="BQ31" s="700"/>
      <c r="BR31" s="715">
        <v>97.3</v>
      </c>
      <c r="BS31" s="699"/>
      <c r="BT31" s="699"/>
      <c r="BU31" s="699"/>
      <c r="BV31" s="699"/>
      <c r="BW31" s="699"/>
      <c r="BX31" s="642">
        <v>90.1</v>
      </c>
      <c r="BY31" s="699"/>
      <c r="BZ31" s="699"/>
      <c r="CA31" s="699"/>
      <c r="CB31" s="700"/>
      <c r="CD31" s="689"/>
      <c r="CE31" s="690"/>
      <c r="CF31" s="662" t="s">
        <v>312</v>
      </c>
      <c r="CG31" s="663"/>
      <c r="CH31" s="663"/>
      <c r="CI31" s="663"/>
      <c r="CJ31" s="663"/>
      <c r="CK31" s="663"/>
      <c r="CL31" s="663"/>
      <c r="CM31" s="663"/>
      <c r="CN31" s="663"/>
      <c r="CO31" s="663"/>
      <c r="CP31" s="663"/>
      <c r="CQ31" s="664"/>
      <c r="CR31" s="647">
        <v>37785</v>
      </c>
      <c r="CS31" s="684"/>
      <c r="CT31" s="684"/>
      <c r="CU31" s="684"/>
      <c r="CV31" s="684"/>
      <c r="CW31" s="684"/>
      <c r="CX31" s="684"/>
      <c r="CY31" s="685"/>
      <c r="CZ31" s="652">
        <v>0.5</v>
      </c>
      <c r="DA31" s="682"/>
      <c r="DB31" s="682"/>
      <c r="DC31" s="686"/>
      <c r="DD31" s="656">
        <v>31645</v>
      </c>
      <c r="DE31" s="684"/>
      <c r="DF31" s="684"/>
      <c r="DG31" s="684"/>
      <c r="DH31" s="684"/>
      <c r="DI31" s="684"/>
      <c r="DJ31" s="684"/>
      <c r="DK31" s="685"/>
      <c r="DL31" s="656">
        <v>31645</v>
      </c>
      <c r="DM31" s="684"/>
      <c r="DN31" s="684"/>
      <c r="DO31" s="684"/>
      <c r="DP31" s="684"/>
      <c r="DQ31" s="684"/>
      <c r="DR31" s="684"/>
      <c r="DS31" s="684"/>
      <c r="DT31" s="684"/>
      <c r="DU31" s="684"/>
      <c r="DV31" s="685"/>
      <c r="DW31" s="652">
        <v>0.8</v>
      </c>
      <c r="DX31" s="682"/>
      <c r="DY31" s="682"/>
      <c r="DZ31" s="682"/>
      <c r="EA31" s="682"/>
      <c r="EB31" s="682"/>
      <c r="EC31" s="683"/>
    </row>
    <row r="32" spans="2:133" ht="11.25" customHeight="1" x14ac:dyDescent="0.15">
      <c r="B32" s="710" t="s">
        <v>313</v>
      </c>
      <c r="C32" s="711"/>
      <c r="D32" s="711"/>
      <c r="E32" s="711"/>
      <c r="F32" s="711"/>
      <c r="G32" s="711"/>
      <c r="H32" s="711"/>
      <c r="I32" s="711"/>
      <c r="J32" s="711"/>
      <c r="K32" s="711"/>
      <c r="L32" s="711"/>
      <c r="M32" s="711"/>
      <c r="N32" s="711"/>
      <c r="O32" s="711"/>
      <c r="P32" s="711"/>
      <c r="Q32" s="712"/>
      <c r="R32" s="647" t="s">
        <v>238</v>
      </c>
      <c r="S32" s="648"/>
      <c r="T32" s="648"/>
      <c r="U32" s="648"/>
      <c r="V32" s="648"/>
      <c r="W32" s="648"/>
      <c r="X32" s="648"/>
      <c r="Y32" s="649"/>
      <c r="Z32" s="650" t="s">
        <v>238</v>
      </c>
      <c r="AA32" s="650"/>
      <c r="AB32" s="650"/>
      <c r="AC32" s="650"/>
      <c r="AD32" s="651" t="s">
        <v>231</v>
      </c>
      <c r="AE32" s="651"/>
      <c r="AF32" s="651"/>
      <c r="AG32" s="651"/>
      <c r="AH32" s="651"/>
      <c r="AI32" s="651"/>
      <c r="AJ32" s="651"/>
      <c r="AK32" s="651"/>
      <c r="AL32" s="652" t="s">
        <v>231</v>
      </c>
      <c r="AM32" s="653"/>
      <c r="AN32" s="653"/>
      <c r="AO32" s="654"/>
      <c r="AP32" s="703"/>
      <c r="AQ32" s="704"/>
      <c r="AR32" s="704"/>
      <c r="AS32" s="704"/>
      <c r="AT32" s="708"/>
      <c r="AU32" s="230" t="s">
        <v>314</v>
      </c>
      <c r="AV32" s="230"/>
      <c r="AW32" s="230"/>
      <c r="AX32" s="644" t="s">
        <v>315</v>
      </c>
      <c r="AY32" s="645"/>
      <c r="AZ32" s="645"/>
      <c r="BA32" s="645"/>
      <c r="BB32" s="645"/>
      <c r="BC32" s="645"/>
      <c r="BD32" s="645"/>
      <c r="BE32" s="645"/>
      <c r="BF32" s="646"/>
      <c r="BG32" s="716">
        <v>99.2</v>
      </c>
      <c r="BH32" s="684"/>
      <c r="BI32" s="684"/>
      <c r="BJ32" s="684"/>
      <c r="BK32" s="684"/>
      <c r="BL32" s="684"/>
      <c r="BM32" s="653">
        <v>96.2</v>
      </c>
      <c r="BN32" s="713"/>
      <c r="BO32" s="713"/>
      <c r="BP32" s="713"/>
      <c r="BQ32" s="714"/>
      <c r="BR32" s="716">
        <v>98.2</v>
      </c>
      <c r="BS32" s="684"/>
      <c r="BT32" s="684"/>
      <c r="BU32" s="684"/>
      <c r="BV32" s="684"/>
      <c r="BW32" s="684"/>
      <c r="BX32" s="653">
        <v>95.5</v>
      </c>
      <c r="BY32" s="713"/>
      <c r="BZ32" s="713"/>
      <c r="CA32" s="713"/>
      <c r="CB32" s="714"/>
      <c r="CD32" s="691"/>
      <c r="CE32" s="692"/>
      <c r="CF32" s="662" t="s">
        <v>316</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2"/>
      <c r="DB32" s="682"/>
      <c r="DC32" s="686"/>
      <c r="DD32" s="656">
        <v>83</v>
      </c>
      <c r="DE32" s="648"/>
      <c r="DF32" s="648"/>
      <c r="DG32" s="648"/>
      <c r="DH32" s="648"/>
      <c r="DI32" s="648"/>
      <c r="DJ32" s="648"/>
      <c r="DK32" s="649"/>
      <c r="DL32" s="656">
        <v>83</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317</v>
      </c>
      <c r="C33" s="645"/>
      <c r="D33" s="645"/>
      <c r="E33" s="645"/>
      <c r="F33" s="645"/>
      <c r="G33" s="645"/>
      <c r="H33" s="645"/>
      <c r="I33" s="645"/>
      <c r="J33" s="645"/>
      <c r="K33" s="645"/>
      <c r="L33" s="645"/>
      <c r="M33" s="645"/>
      <c r="N33" s="645"/>
      <c r="O33" s="645"/>
      <c r="P33" s="645"/>
      <c r="Q33" s="646"/>
      <c r="R33" s="647">
        <v>537900</v>
      </c>
      <c r="S33" s="648"/>
      <c r="T33" s="648"/>
      <c r="U33" s="648"/>
      <c r="V33" s="648"/>
      <c r="W33" s="648"/>
      <c r="X33" s="648"/>
      <c r="Y33" s="649"/>
      <c r="Z33" s="650">
        <v>6.8</v>
      </c>
      <c r="AA33" s="650"/>
      <c r="AB33" s="650"/>
      <c r="AC33" s="650"/>
      <c r="AD33" s="651" t="s">
        <v>231</v>
      </c>
      <c r="AE33" s="651"/>
      <c r="AF33" s="651"/>
      <c r="AG33" s="651"/>
      <c r="AH33" s="651"/>
      <c r="AI33" s="651"/>
      <c r="AJ33" s="651"/>
      <c r="AK33" s="651"/>
      <c r="AL33" s="652" t="s">
        <v>231</v>
      </c>
      <c r="AM33" s="653"/>
      <c r="AN33" s="653"/>
      <c r="AO33" s="654"/>
      <c r="AP33" s="705"/>
      <c r="AQ33" s="706"/>
      <c r="AR33" s="706"/>
      <c r="AS33" s="706"/>
      <c r="AT33" s="709"/>
      <c r="AU33" s="232"/>
      <c r="AV33" s="232"/>
      <c r="AW33" s="232"/>
      <c r="AX33" s="696" t="s">
        <v>318</v>
      </c>
      <c r="AY33" s="697"/>
      <c r="AZ33" s="697"/>
      <c r="BA33" s="697"/>
      <c r="BB33" s="697"/>
      <c r="BC33" s="697"/>
      <c r="BD33" s="697"/>
      <c r="BE33" s="697"/>
      <c r="BF33" s="698"/>
      <c r="BG33" s="717">
        <v>97.1</v>
      </c>
      <c r="BH33" s="718"/>
      <c r="BI33" s="718"/>
      <c r="BJ33" s="718"/>
      <c r="BK33" s="718"/>
      <c r="BL33" s="718"/>
      <c r="BM33" s="719">
        <v>86.7</v>
      </c>
      <c r="BN33" s="718"/>
      <c r="BO33" s="718"/>
      <c r="BP33" s="718"/>
      <c r="BQ33" s="720"/>
      <c r="BR33" s="717">
        <v>96.3</v>
      </c>
      <c r="BS33" s="718"/>
      <c r="BT33" s="718"/>
      <c r="BU33" s="718"/>
      <c r="BV33" s="718"/>
      <c r="BW33" s="718"/>
      <c r="BX33" s="719">
        <v>84.4</v>
      </c>
      <c r="BY33" s="718"/>
      <c r="BZ33" s="718"/>
      <c r="CA33" s="718"/>
      <c r="CB33" s="720"/>
      <c r="CD33" s="662" t="s">
        <v>319</v>
      </c>
      <c r="CE33" s="663"/>
      <c r="CF33" s="663"/>
      <c r="CG33" s="663"/>
      <c r="CH33" s="663"/>
      <c r="CI33" s="663"/>
      <c r="CJ33" s="663"/>
      <c r="CK33" s="663"/>
      <c r="CL33" s="663"/>
      <c r="CM33" s="663"/>
      <c r="CN33" s="663"/>
      <c r="CO33" s="663"/>
      <c r="CP33" s="663"/>
      <c r="CQ33" s="664"/>
      <c r="CR33" s="647">
        <v>3742051</v>
      </c>
      <c r="CS33" s="684"/>
      <c r="CT33" s="684"/>
      <c r="CU33" s="684"/>
      <c r="CV33" s="684"/>
      <c r="CW33" s="684"/>
      <c r="CX33" s="684"/>
      <c r="CY33" s="685"/>
      <c r="CZ33" s="652">
        <v>50.6</v>
      </c>
      <c r="DA33" s="682"/>
      <c r="DB33" s="682"/>
      <c r="DC33" s="686"/>
      <c r="DD33" s="656">
        <v>2255025</v>
      </c>
      <c r="DE33" s="684"/>
      <c r="DF33" s="684"/>
      <c r="DG33" s="684"/>
      <c r="DH33" s="684"/>
      <c r="DI33" s="684"/>
      <c r="DJ33" s="684"/>
      <c r="DK33" s="685"/>
      <c r="DL33" s="656">
        <v>1316647</v>
      </c>
      <c r="DM33" s="684"/>
      <c r="DN33" s="684"/>
      <c r="DO33" s="684"/>
      <c r="DP33" s="684"/>
      <c r="DQ33" s="684"/>
      <c r="DR33" s="684"/>
      <c r="DS33" s="684"/>
      <c r="DT33" s="684"/>
      <c r="DU33" s="684"/>
      <c r="DV33" s="685"/>
      <c r="DW33" s="652">
        <v>35.200000000000003</v>
      </c>
      <c r="DX33" s="682"/>
      <c r="DY33" s="682"/>
      <c r="DZ33" s="682"/>
      <c r="EA33" s="682"/>
      <c r="EB33" s="682"/>
      <c r="EC33" s="683"/>
    </row>
    <row r="34" spans="2:133" ht="11.25" customHeight="1" x14ac:dyDescent="0.15">
      <c r="B34" s="644" t="s">
        <v>320</v>
      </c>
      <c r="C34" s="645"/>
      <c r="D34" s="645"/>
      <c r="E34" s="645"/>
      <c r="F34" s="645"/>
      <c r="G34" s="645"/>
      <c r="H34" s="645"/>
      <c r="I34" s="645"/>
      <c r="J34" s="645"/>
      <c r="K34" s="645"/>
      <c r="L34" s="645"/>
      <c r="M34" s="645"/>
      <c r="N34" s="645"/>
      <c r="O34" s="645"/>
      <c r="P34" s="645"/>
      <c r="Q34" s="646"/>
      <c r="R34" s="647">
        <v>25321</v>
      </c>
      <c r="S34" s="648"/>
      <c r="T34" s="648"/>
      <c r="U34" s="648"/>
      <c r="V34" s="648"/>
      <c r="W34" s="648"/>
      <c r="X34" s="648"/>
      <c r="Y34" s="649"/>
      <c r="Z34" s="650">
        <v>0.3</v>
      </c>
      <c r="AA34" s="650"/>
      <c r="AB34" s="650"/>
      <c r="AC34" s="650"/>
      <c r="AD34" s="651">
        <v>17625</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821622</v>
      </c>
      <c r="CS34" s="648"/>
      <c r="CT34" s="648"/>
      <c r="CU34" s="648"/>
      <c r="CV34" s="648"/>
      <c r="CW34" s="648"/>
      <c r="CX34" s="648"/>
      <c r="CY34" s="649"/>
      <c r="CZ34" s="652">
        <v>11.1</v>
      </c>
      <c r="DA34" s="682"/>
      <c r="DB34" s="682"/>
      <c r="DC34" s="686"/>
      <c r="DD34" s="656">
        <v>489788</v>
      </c>
      <c r="DE34" s="648"/>
      <c r="DF34" s="648"/>
      <c r="DG34" s="648"/>
      <c r="DH34" s="648"/>
      <c r="DI34" s="648"/>
      <c r="DJ34" s="648"/>
      <c r="DK34" s="649"/>
      <c r="DL34" s="656">
        <v>387632</v>
      </c>
      <c r="DM34" s="648"/>
      <c r="DN34" s="648"/>
      <c r="DO34" s="648"/>
      <c r="DP34" s="648"/>
      <c r="DQ34" s="648"/>
      <c r="DR34" s="648"/>
      <c r="DS34" s="648"/>
      <c r="DT34" s="648"/>
      <c r="DU34" s="648"/>
      <c r="DV34" s="649"/>
      <c r="DW34" s="652">
        <v>10.4</v>
      </c>
      <c r="DX34" s="682"/>
      <c r="DY34" s="682"/>
      <c r="DZ34" s="682"/>
      <c r="EA34" s="682"/>
      <c r="EB34" s="682"/>
      <c r="EC34" s="683"/>
    </row>
    <row r="35" spans="2:133" ht="11.25" customHeight="1" x14ac:dyDescent="0.15">
      <c r="B35" s="644" t="s">
        <v>322</v>
      </c>
      <c r="C35" s="645"/>
      <c r="D35" s="645"/>
      <c r="E35" s="645"/>
      <c r="F35" s="645"/>
      <c r="G35" s="645"/>
      <c r="H35" s="645"/>
      <c r="I35" s="645"/>
      <c r="J35" s="645"/>
      <c r="K35" s="645"/>
      <c r="L35" s="645"/>
      <c r="M35" s="645"/>
      <c r="N35" s="645"/>
      <c r="O35" s="645"/>
      <c r="P35" s="645"/>
      <c r="Q35" s="646"/>
      <c r="R35" s="647">
        <v>74603</v>
      </c>
      <c r="S35" s="648"/>
      <c r="T35" s="648"/>
      <c r="U35" s="648"/>
      <c r="V35" s="648"/>
      <c r="W35" s="648"/>
      <c r="X35" s="648"/>
      <c r="Y35" s="649"/>
      <c r="Z35" s="650">
        <v>0.9</v>
      </c>
      <c r="AA35" s="650"/>
      <c r="AB35" s="650"/>
      <c r="AC35" s="650"/>
      <c r="AD35" s="651" t="s">
        <v>238</v>
      </c>
      <c r="AE35" s="651"/>
      <c r="AF35" s="651"/>
      <c r="AG35" s="651"/>
      <c r="AH35" s="651"/>
      <c r="AI35" s="651"/>
      <c r="AJ35" s="651"/>
      <c r="AK35" s="651"/>
      <c r="AL35" s="652" t="s">
        <v>231</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19867</v>
      </c>
      <c r="CS35" s="684"/>
      <c r="CT35" s="684"/>
      <c r="CU35" s="684"/>
      <c r="CV35" s="684"/>
      <c r="CW35" s="684"/>
      <c r="CX35" s="684"/>
      <c r="CY35" s="685"/>
      <c r="CZ35" s="652">
        <v>0.3</v>
      </c>
      <c r="DA35" s="682"/>
      <c r="DB35" s="682"/>
      <c r="DC35" s="686"/>
      <c r="DD35" s="656">
        <v>8920</v>
      </c>
      <c r="DE35" s="684"/>
      <c r="DF35" s="684"/>
      <c r="DG35" s="684"/>
      <c r="DH35" s="684"/>
      <c r="DI35" s="684"/>
      <c r="DJ35" s="684"/>
      <c r="DK35" s="685"/>
      <c r="DL35" s="656">
        <v>8920</v>
      </c>
      <c r="DM35" s="684"/>
      <c r="DN35" s="684"/>
      <c r="DO35" s="684"/>
      <c r="DP35" s="684"/>
      <c r="DQ35" s="684"/>
      <c r="DR35" s="684"/>
      <c r="DS35" s="684"/>
      <c r="DT35" s="684"/>
      <c r="DU35" s="684"/>
      <c r="DV35" s="685"/>
      <c r="DW35" s="652">
        <v>0.2</v>
      </c>
      <c r="DX35" s="682"/>
      <c r="DY35" s="682"/>
      <c r="DZ35" s="682"/>
      <c r="EA35" s="682"/>
      <c r="EB35" s="682"/>
      <c r="EC35" s="683"/>
    </row>
    <row r="36" spans="2:133" ht="11.25" customHeight="1" x14ac:dyDescent="0.15">
      <c r="B36" s="644" t="s">
        <v>326</v>
      </c>
      <c r="C36" s="645"/>
      <c r="D36" s="645"/>
      <c r="E36" s="645"/>
      <c r="F36" s="645"/>
      <c r="G36" s="645"/>
      <c r="H36" s="645"/>
      <c r="I36" s="645"/>
      <c r="J36" s="645"/>
      <c r="K36" s="645"/>
      <c r="L36" s="645"/>
      <c r="M36" s="645"/>
      <c r="N36" s="645"/>
      <c r="O36" s="645"/>
      <c r="P36" s="645"/>
      <c r="Q36" s="646"/>
      <c r="R36" s="647">
        <v>574553</v>
      </c>
      <c r="S36" s="648"/>
      <c r="T36" s="648"/>
      <c r="U36" s="648"/>
      <c r="V36" s="648"/>
      <c r="W36" s="648"/>
      <c r="X36" s="648"/>
      <c r="Y36" s="649"/>
      <c r="Z36" s="650">
        <v>7.3</v>
      </c>
      <c r="AA36" s="650"/>
      <c r="AB36" s="650"/>
      <c r="AC36" s="650"/>
      <c r="AD36" s="651" t="s">
        <v>238</v>
      </c>
      <c r="AE36" s="651"/>
      <c r="AF36" s="651"/>
      <c r="AG36" s="651"/>
      <c r="AH36" s="651"/>
      <c r="AI36" s="651"/>
      <c r="AJ36" s="651"/>
      <c r="AK36" s="651"/>
      <c r="AL36" s="652" t="s">
        <v>231</v>
      </c>
      <c r="AM36" s="653"/>
      <c r="AN36" s="653"/>
      <c r="AO36" s="654"/>
      <c r="AP36" s="235"/>
      <c r="AQ36" s="721" t="s">
        <v>327</v>
      </c>
      <c r="AR36" s="722"/>
      <c r="AS36" s="722"/>
      <c r="AT36" s="722"/>
      <c r="AU36" s="722"/>
      <c r="AV36" s="722"/>
      <c r="AW36" s="722"/>
      <c r="AX36" s="722"/>
      <c r="AY36" s="723"/>
      <c r="AZ36" s="636">
        <v>526814</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103236</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1879653</v>
      </c>
      <c r="CS36" s="648"/>
      <c r="CT36" s="648"/>
      <c r="CU36" s="648"/>
      <c r="CV36" s="648"/>
      <c r="CW36" s="648"/>
      <c r="CX36" s="648"/>
      <c r="CY36" s="649"/>
      <c r="CZ36" s="652">
        <v>25.4</v>
      </c>
      <c r="DA36" s="682"/>
      <c r="DB36" s="682"/>
      <c r="DC36" s="686"/>
      <c r="DD36" s="656">
        <v>904837</v>
      </c>
      <c r="DE36" s="648"/>
      <c r="DF36" s="648"/>
      <c r="DG36" s="648"/>
      <c r="DH36" s="648"/>
      <c r="DI36" s="648"/>
      <c r="DJ36" s="648"/>
      <c r="DK36" s="649"/>
      <c r="DL36" s="656">
        <v>649132</v>
      </c>
      <c r="DM36" s="648"/>
      <c r="DN36" s="648"/>
      <c r="DO36" s="648"/>
      <c r="DP36" s="648"/>
      <c r="DQ36" s="648"/>
      <c r="DR36" s="648"/>
      <c r="DS36" s="648"/>
      <c r="DT36" s="648"/>
      <c r="DU36" s="648"/>
      <c r="DV36" s="649"/>
      <c r="DW36" s="652">
        <v>17.399999999999999</v>
      </c>
      <c r="DX36" s="682"/>
      <c r="DY36" s="682"/>
      <c r="DZ36" s="682"/>
      <c r="EA36" s="682"/>
      <c r="EB36" s="682"/>
      <c r="EC36" s="683"/>
    </row>
    <row r="37" spans="2:133" ht="11.25" customHeight="1" x14ac:dyDescent="0.15">
      <c r="B37" s="644" t="s">
        <v>330</v>
      </c>
      <c r="C37" s="645"/>
      <c r="D37" s="645"/>
      <c r="E37" s="645"/>
      <c r="F37" s="645"/>
      <c r="G37" s="645"/>
      <c r="H37" s="645"/>
      <c r="I37" s="645"/>
      <c r="J37" s="645"/>
      <c r="K37" s="645"/>
      <c r="L37" s="645"/>
      <c r="M37" s="645"/>
      <c r="N37" s="645"/>
      <c r="O37" s="645"/>
      <c r="P37" s="645"/>
      <c r="Q37" s="646"/>
      <c r="R37" s="647">
        <v>258127</v>
      </c>
      <c r="S37" s="648"/>
      <c r="T37" s="648"/>
      <c r="U37" s="648"/>
      <c r="V37" s="648"/>
      <c r="W37" s="648"/>
      <c r="X37" s="648"/>
      <c r="Y37" s="649"/>
      <c r="Z37" s="650">
        <v>3.3</v>
      </c>
      <c r="AA37" s="650"/>
      <c r="AB37" s="650"/>
      <c r="AC37" s="650"/>
      <c r="AD37" s="651" t="s">
        <v>231</v>
      </c>
      <c r="AE37" s="651"/>
      <c r="AF37" s="651"/>
      <c r="AG37" s="651"/>
      <c r="AH37" s="651"/>
      <c r="AI37" s="651"/>
      <c r="AJ37" s="651"/>
      <c r="AK37" s="651"/>
      <c r="AL37" s="652" t="s">
        <v>231</v>
      </c>
      <c r="AM37" s="653"/>
      <c r="AN37" s="653"/>
      <c r="AO37" s="654"/>
      <c r="AQ37" s="725" t="s">
        <v>331</v>
      </c>
      <c r="AR37" s="726"/>
      <c r="AS37" s="726"/>
      <c r="AT37" s="726"/>
      <c r="AU37" s="726"/>
      <c r="AV37" s="726"/>
      <c r="AW37" s="726"/>
      <c r="AX37" s="726"/>
      <c r="AY37" s="727"/>
      <c r="AZ37" s="647">
        <v>158763</v>
      </c>
      <c r="BA37" s="648"/>
      <c r="BB37" s="648"/>
      <c r="BC37" s="648"/>
      <c r="BD37" s="684"/>
      <c r="BE37" s="684"/>
      <c r="BF37" s="714"/>
      <c r="BG37" s="662" t="s">
        <v>332</v>
      </c>
      <c r="BH37" s="663"/>
      <c r="BI37" s="663"/>
      <c r="BJ37" s="663"/>
      <c r="BK37" s="663"/>
      <c r="BL37" s="663"/>
      <c r="BM37" s="663"/>
      <c r="BN37" s="663"/>
      <c r="BO37" s="663"/>
      <c r="BP37" s="663"/>
      <c r="BQ37" s="663"/>
      <c r="BR37" s="663"/>
      <c r="BS37" s="663"/>
      <c r="BT37" s="663"/>
      <c r="BU37" s="664"/>
      <c r="BV37" s="647">
        <v>65840</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305896</v>
      </c>
      <c r="CS37" s="684"/>
      <c r="CT37" s="684"/>
      <c r="CU37" s="684"/>
      <c r="CV37" s="684"/>
      <c r="CW37" s="684"/>
      <c r="CX37" s="684"/>
      <c r="CY37" s="685"/>
      <c r="CZ37" s="652">
        <v>4.0999999999999996</v>
      </c>
      <c r="DA37" s="682"/>
      <c r="DB37" s="682"/>
      <c r="DC37" s="686"/>
      <c r="DD37" s="656">
        <v>272996</v>
      </c>
      <c r="DE37" s="684"/>
      <c r="DF37" s="684"/>
      <c r="DG37" s="684"/>
      <c r="DH37" s="684"/>
      <c r="DI37" s="684"/>
      <c r="DJ37" s="684"/>
      <c r="DK37" s="685"/>
      <c r="DL37" s="656">
        <v>272996</v>
      </c>
      <c r="DM37" s="684"/>
      <c r="DN37" s="684"/>
      <c r="DO37" s="684"/>
      <c r="DP37" s="684"/>
      <c r="DQ37" s="684"/>
      <c r="DR37" s="684"/>
      <c r="DS37" s="684"/>
      <c r="DT37" s="684"/>
      <c r="DU37" s="684"/>
      <c r="DV37" s="685"/>
      <c r="DW37" s="652">
        <v>7.3</v>
      </c>
      <c r="DX37" s="682"/>
      <c r="DY37" s="682"/>
      <c r="DZ37" s="682"/>
      <c r="EA37" s="682"/>
      <c r="EB37" s="682"/>
      <c r="EC37" s="683"/>
    </row>
    <row r="38" spans="2:133" ht="11.25" customHeight="1" x14ac:dyDescent="0.15">
      <c r="B38" s="644" t="s">
        <v>334</v>
      </c>
      <c r="C38" s="645"/>
      <c r="D38" s="645"/>
      <c r="E38" s="645"/>
      <c r="F38" s="645"/>
      <c r="G38" s="645"/>
      <c r="H38" s="645"/>
      <c r="I38" s="645"/>
      <c r="J38" s="645"/>
      <c r="K38" s="645"/>
      <c r="L38" s="645"/>
      <c r="M38" s="645"/>
      <c r="N38" s="645"/>
      <c r="O38" s="645"/>
      <c r="P38" s="645"/>
      <c r="Q38" s="646"/>
      <c r="R38" s="647">
        <v>97214</v>
      </c>
      <c r="S38" s="648"/>
      <c r="T38" s="648"/>
      <c r="U38" s="648"/>
      <c r="V38" s="648"/>
      <c r="W38" s="648"/>
      <c r="X38" s="648"/>
      <c r="Y38" s="649"/>
      <c r="Z38" s="650">
        <v>1.2</v>
      </c>
      <c r="AA38" s="650"/>
      <c r="AB38" s="650"/>
      <c r="AC38" s="650"/>
      <c r="AD38" s="651" t="s">
        <v>231</v>
      </c>
      <c r="AE38" s="651"/>
      <c r="AF38" s="651"/>
      <c r="AG38" s="651"/>
      <c r="AH38" s="651"/>
      <c r="AI38" s="651"/>
      <c r="AJ38" s="651"/>
      <c r="AK38" s="651"/>
      <c r="AL38" s="652" t="s">
        <v>231</v>
      </c>
      <c r="AM38" s="653"/>
      <c r="AN38" s="653"/>
      <c r="AO38" s="654"/>
      <c r="AQ38" s="725" t="s">
        <v>335</v>
      </c>
      <c r="AR38" s="726"/>
      <c r="AS38" s="726"/>
      <c r="AT38" s="726"/>
      <c r="AU38" s="726"/>
      <c r="AV38" s="726"/>
      <c r="AW38" s="726"/>
      <c r="AX38" s="726"/>
      <c r="AY38" s="727"/>
      <c r="AZ38" s="647">
        <v>3294</v>
      </c>
      <c r="BA38" s="648"/>
      <c r="BB38" s="648"/>
      <c r="BC38" s="648"/>
      <c r="BD38" s="684"/>
      <c r="BE38" s="684"/>
      <c r="BF38" s="714"/>
      <c r="BG38" s="662" t="s">
        <v>336</v>
      </c>
      <c r="BH38" s="663"/>
      <c r="BI38" s="663"/>
      <c r="BJ38" s="663"/>
      <c r="BK38" s="663"/>
      <c r="BL38" s="663"/>
      <c r="BM38" s="663"/>
      <c r="BN38" s="663"/>
      <c r="BO38" s="663"/>
      <c r="BP38" s="663"/>
      <c r="BQ38" s="663"/>
      <c r="BR38" s="663"/>
      <c r="BS38" s="663"/>
      <c r="BT38" s="663"/>
      <c r="BU38" s="664"/>
      <c r="BV38" s="647">
        <v>1239</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368051</v>
      </c>
      <c r="CS38" s="648"/>
      <c r="CT38" s="648"/>
      <c r="CU38" s="648"/>
      <c r="CV38" s="648"/>
      <c r="CW38" s="648"/>
      <c r="CX38" s="648"/>
      <c r="CY38" s="649"/>
      <c r="CZ38" s="652">
        <v>5</v>
      </c>
      <c r="DA38" s="682"/>
      <c r="DB38" s="682"/>
      <c r="DC38" s="686"/>
      <c r="DD38" s="656">
        <v>289568</v>
      </c>
      <c r="DE38" s="648"/>
      <c r="DF38" s="648"/>
      <c r="DG38" s="648"/>
      <c r="DH38" s="648"/>
      <c r="DI38" s="648"/>
      <c r="DJ38" s="648"/>
      <c r="DK38" s="649"/>
      <c r="DL38" s="656">
        <v>270963</v>
      </c>
      <c r="DM38" s="648"/>
      <c r="DN38" s="648"/>
      <c r="DO38" s="648"/>
      <c r="DP38" s="648"/>
      <c r="DQ38" s="648"/>
      <c r="DR38" s="648"/>
      <c r="DS38" s="648"/>
      <c r="DT38" s="648"/>
      <c r="DU38" s="648"/>
      <c r="DV38" s="649"/>
      <c r="DW38" s="652">
        <v>7.3</v>
      </c>
      <c r="DX38" s="682"/>
      <c r="DY38" s="682"/>
      <c r="DZ38" s="682"/>
      <c r="EA38" s="682"/>
      <c r="EB38" s="682"/>
      <c r="EC38" s="683"/>
    </row>
    <row r="39" spans="2:133" ht="11.25" customHeight="1" x14ac:dyDescent="0.15">
      <c r="B39" s="644" t="s">
        <v>338</v>
      </c>
      <c r="C39" s="645"/>
      <c r="D39" s="645"/>
      <c r="E39" s="645"/>
      <c r="F39" s="645"/>
      <c r="G39" s="645"/>
      <c r="H39" s="645"/>
      <c r="I39" s="645"/>
      <c r="J39" s="645"/>
      <c r="K39" s="645"/>
      <c r="L39" s="645"/>
      <c r="M39" s="645"/>
      <c r="N39" s="645"/>
      <c r="O39" s="645"/>
      <c r="P39" s="645"/>
      <c r="Q39" s="646"/>
      <c r="R39" s="647">
        <v>725799</v>
      </c>
      <c r="S39" s="648"/>
      <c r="T39" s="648"/>
      <c r="U39" s="648"/>
      <c r="V39" s="648"/>
      <c r="W39" s="648"/>
      <c r="X39" s="648"/>
      <c r="Y39" s="649"/>
      <c r="Z39" s="650">
        <v>9.1999999999999993</v>
      </c>
      <c r="AA39" s="650"/>
      <c r="AB39" s="650"/>
      <c r="AC39" s="650"/>
      <c r="AD39" s="651" t="s">
        <v>238</v>
      </c>
      <c r="AE39" s="651"/>
      <c r="AF39" s="651"/>
      <c r="AG39" s="651"/>
      <c r="AH39" s="651"/>
      <c r="AI39" s="651"/>
      <c r="AJ39" s="651"/>
      <c r="AK39" s="651"/>
      <c r="AL39" s="652" t="s">
        <v>231</v>
      </c>
      <c r="AM39" s="653"/>
      <c r="AN39" s="653"/>
      <c r="AO39" s="654"/>
      <c r="AQ39" s="725" t="s">
        <v>339</v>
      </c>
      <c r="AR39" s="726"/>
      <c r="AS39" s="726"/>
      <c r="AT39" s="726"/>
      <c r="AU39" s="726"/>
      <c r="AV39" s="726"/>
      <c r="AW39" s="726"/>
      <c r="AX39" s="726"/>
      <c r="AY39" s="727"/>
      <c r="AZ39" s="647" t="s">
        <v>231</v>
      </c>
      <c r="BA39" s="648"/>
      <c r="BB39" s="648"/>
      <c r="BC39" s="648"/>
      <c r="BD39" s="684"/>
      <c r="BE39" s="684"/>
      <c r="BF39" s="714"/>
      <c r="BG39" s="662" t="s">
        <v>340</v>
      </c>
      <c r="BH39" s="663"/>
      <c r="BI39" s="663"/>
      <c r="BJ39" s="663"/>
      <c r="BK39" s="663"/>
      <c r="BL39" s="663"/>
      <c r="BM39" s="663"/>
      <c r="BN39" s="663"/>
      <c r="BO39" s="663"/>
      <c r="BP39" s="663"/>
      <c r="BQ39" s="663"/>
      <c r="BR39" s="663"/>
      <c r="BS39" s="663"/>
      <c r="BT39" s="663"/>
      <c r="BU39" s="664"/>
      <c r="BV39" s="647">
        <v>1924</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652858</v>
      </c>
      <c r="CS39" s="684"/>
      <c r="CT39" s="684"/>
      <c r="CU39" s="684"/>
      <c r="CV39" s="684"/>
      <c r="CW39" s="684"/>
      <c r="CX39" s="684"/>
      <c r="CY39" s="685"/>
      <c r="CZ39" s="652">
        <v>8.8000000000000007</v>
      </c>
      <c r="DA39" s="682"/>
      <c r="DB39" s="682"/>
      <c r="DC39" s="686"/>
      <c r="DD39" s="656">
        <v>561912</v>
      </c>
      <c r="DE39" s="684"/>
      <c r="DF39" s="684"/>
      <c r="DG39" s="684"/>
      <c r="DH39" s="684"/>
      <c r="DI39" s="684"/>
      <c r="DJ39" s="684"/>
      <c r="DK39" s="685"/>
      <c r="DL39" s="656" t="s">
        <v>238</v>
      </c>
      <c r="DM39" s="684"/>
      <c r="DN39" s="684"/>
      <c r="DO39" s="684"/>
      <c r="DP39" s="684"/>
      <c r="DQ39" s="684"/>
      <c r="DR39" s="684"/>
      <c r="DS39" s="684"/>
      <c r="DT39" s="684"/>
      <c r="DU39" s="684"/>
      <c r="DV39" s="685"/>
      <c r="DW39" s="652" t="s">
        <v>231</v>
      </c>
      <c r="DX39" s="682"/>
      <c r="DY39" s="682"/>
      <c r="DZ39" s="682"/>
      <c r="EA39" s="682"/>
      <c r="EB39" s="682"/>
      <c r="EC39" s="683"/>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231</v>
      </c>
      <c r="AM40" s="653"/>
      <c r="AN40" s="653"/>
      <c r="AO40" s="654"/>
      <c r="AQ40" s="725" t="s">
        <v>343</v>
      </c>
      <c r="AR40" s="726"/>
      <c r="AS40" s="726"/>
      <c r="AT40" s="726"/>
      <c r="AU40" s="726"/>
      <c r="AV40" s="726"/>
      <c r="AW40" s="726"/>
      <c r="AX40" s="726"/>
      <c r="AY40" s="727"/>
      <c r="AZ40" s="647" t="s">
        <v>231</v>
      </c>
      <c r="BA40" s="648"/>
      <c r="BB40" s="648"/>
      <c r="BC40" s="648"/>
      <c r="BD40" s="684"/>
      <c r="BE40" s="684"/>
      <c r="BF40" s="714"/>
      <c r="BG40" s="734" t="s">
        <v>344</v>
      </c>
      <c r="BH40" s="735"/>
      <c r="BI40" s="735"/>
      <c r="BJ40" s="735"/>
      <c r="BK40" s="735"/>
      <c r="BL40" s="236"/>
      <c r="BM40" s="663" t="s">
        <v>345</v>
      </c>
      <c r="BN40" s="663"/>
      <c r="BO40" s="663"/>
      <c r="BP40" s="663"/>
      <c r="BQ40" s="663"/>
      <c r="BR40" s="663"/>
      <c r="BS40" s="663"/>
      <c r="BT40" s="663"/>
      <c r="BU40" s="664"/>
      <c r="BV40" s="647">
        <v>50</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t="s">
        <v>231</v>
      </c>
      <c r="CS40" s="648"/>
      <c r="CT40" s="648"/>
      <c r="CU40" s="648"/>
      <c r="CV40" s="648"/>
      <c r="CW40" s="648"/>
      <c r="CX40" s="648"/>
      <c r="CY40" s="649"/>
      <c r="CZ40" s="652" t="s">
        <v>231</v>
      </c>
      <c r="DA40" s="682"/>
      <c r="DB40" s="682"/>
      <c r="DC40" s="686"/>
      <c r="DD40" s="656" t="s">
        <v>238</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2"/>
      <c r="DY40" s="682"/>
      <c r="DZ40" s="682"/>
      <c r="EA40" s="682"/>
      <c r="EB40" s="682"/>
      <c r="EC40" s="683"/>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231</v>
      </c>
      <c r="AE41" s="651"/>
      <c r="AF41" s="651"/>
      <c r="AG41" s="651"/>
      <c r="AH41" s="651"/>
      <c r="AI41" s="651"/>
      <c r="AJ41" s="651"/>
      <c r="AK41" s="651"/>
      <c r="AL41" s="652" t="s">
        <v>238</v>
      </c>
      <c r="AM41" s="653"/>
      <c r="AN41" s="653"/>
      <c r="AO41" s="654"/>
      <c r="AQ41" s="725" t="s">
        <v>348</v>
      </c>
      <c r="AR41" s="726"/>
      <c r="AS41" s="726"/>
      <c r="AT41" s="726"/>
      <c r="AU41" s="726"/>
      <c r="AV41" s="726"/>
      <c r="AW41" s="726"/>
      <c r="AX41" s="726"/>
      <c r="AY41" s="727"/>
      <c r="AZ41" s="647">
        <v>92182</v>
      </c>
      <c r="BA41" s="648"/>
      <c r="BB41" s="648"/>
      <c r="BC41" s="648"/>
      <c r="BD41" s="684"/>
      <c r="BE41" s="684"/>
      <c r="BF41" s="714"/>
      <c r="BG41" s="734"/>
      <c r="BH41" s="735"/>
      <c r="BI41" s="735"/>
      <c r="BJ41" s="735"/>
      <c r="BK41" s="735"/>
      <c r="BL41" s="236"/>
      <c r="BM41" s="663" t="s">
        <v>349</v>
      </c>
      <c r="BN41" s="663"/>
      <c r="BO41" s="663"/>
      <c r="BP41" s="663"/>
      <c r="BQ41" s="663"/>
      <c r="BR41" s="663"/>
      <c r="BS41" s="663"/>
      <c r="BT41" s="663"/>
      <c r="BU41" s="664"/>
      <c r="BV41" s="647" t="s">
        <v>231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231</v>
      </c>
      <c r="CS41" s="684"/>
      <c r="CT41" s="684"/>
      <c r="CU41" s="684"/>
      <c r="CV41" s="684"/>
      <c r="CW41" s="684"/>
      <c r="CX41" s="684"/>
      <c r="CY41" s="685"/>
      <c r="CZ41" s="652" t="s">
        <v>238</v>
      </c>
      <c r="DA41" s="682"/>
      <c r="DB41" s="682"/>
      <c r="DC41" s="686"/>
      <c r="DD41" s="656" t="s">
        <v>238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98194</v>
      </c>
      <c r="S42" s="648"/>
      <c r="T42" s="648"/>
      <c r="U42" s="648"/>
      <c r="V42" s="648"/>
      <c r="W42" s="648"/>
      <c r="X42" s="648"/>
      <c r="Y42" s="649"/>
      <c r="Z42" s="650">
        <v>1.2</v>
      </c>
      <c r="AA42" s="650"/>
      <c r="AB42" s="650"/>
      <c r="AC42" s="650"/>
      <c r="AD42" s="651" t="s">
        <v>238</v>
      </c>
      <c r="AE42" s="651"/>
      <c r="AF42" s="651"/>
      <c r="AG42" s="651"/>
      <c r="AH42" s="651"/>
      <c r="AI42" s="651"/>
      <c r="AJ42" s="651"/>
      <c r="AK42" s="651"/>
      <c r="AL42" s="652" t="s">
        <v>238</v>
      </c>
      <c r="AM42" s="653"/>
      <c r="AN42" s="653"/>
      <c r="AO42" s="654"/>
      <c r="AQ42" s="746" t="s">
        <v>352</v>
      </c>
      <c r="AR42" s="747"/>
      <c r="AS42" s="747"/>
      <c r="AT42" s="747"/>
      <c r="AU42" s="747"/>
      <c r="AV42" s="747"/>
      <c r="AW42" s="747"/>
      <c r="AX42" s="747"/>
      <c r="AY42" s="748"/>
      <c r="AZ42" s="738">
        <v>272575</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350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1001731</v>
      </c>
      <c r="CS42" s="648"/>
      <c r="CT42" s="648"/>
      <c r="CU42" s="648"/>
      <c r="CV42" s="648"/>
      <c r="CW42" s="648"/>
      <c r="CX42" s="648"/>
      <c r="CY42" s="649"/>
      <c r="CZ42" s="652">
        <v>13.5</v>
      </c>
      <c r="DA42" s="653"/>
      <c r="DB42" s="653"/>
      <c r="DC42" s="665"/>
      <c r="DD42" s="656">
        <v>93721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355</v>
      </c>
      <c r="C43" s="697"/>
      <c r="D43" s="697"/>
      <c r="E43" s="697"/>
      <c r="F43" s="697"/>
      <c r="G43" s="697"/>
      <c r="H43" s="697"/>
      <c r="I43" s="697"/>
      <c r="J43" s="697"/>
      <c r="K43" s="697"/>
      <c r="L43" s="697"/>
      <c r="M43" s="697"/>
      <c r="N43" s="697"/>
      <c r="O43" s="697"/>
      <c r="P43" s="697"/>
      <c r="Q43" s="698"/>
      <c r="R43" s="738">
        <v>7859307</v>
      </c>
      <c r="S43" s="739"/>
      <c r="T43" s="739"/>
      <c r="U43" s="739"/>
      <c r="V43" s="739"/>
      <c r="W43" s="739"/>
      <c r="X43" s="739"/>
      <c r="Y43" s="740"/>
      <c r="Z43" s="741">
        <v>100</v>
      </c>
      <c r="AA43" s="741"/>
      <c r="AB43" s="741"/>
      <c r="AC43" s="741"/>
      <c r="AD43" s="742">
        <v>3638425</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t="s">
        <v>231</v>
      </c>
      <c r="CS43" s="684"/>
      <c r="CT43" s="684"/>
      <c r="CU43" s="684"/>
      <c r="CV43" s="684"/>
      <c r="CW43" s="684"/>
      <c r="CX43" s="684"/>
      <c r="CY43" s="685"/>
      <c r="CZ43" s="652" t="s">
        <v>231</v>
      </c>
      <c r="DA43" s="682"/>
      <c r="DB43" s="682"/>
      <c r="DC43" s="686"/>
      <c r="DD43" s="656" t="s">
        <v>238</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958634</v>
      </c>
      <c r="CS44" s="648"/>
      <c r="CT44" s="648"/>
      <c r="CU44" s="648"/>
      <c r="CV44" s="648"/>
      <c r="CW44" s="648"/>
      <c r="CX44" s="648"/>
      <c r="CY44" s="649"/>
      <c r="CZ44" s="652">
        <v>13</v>
      </c>
      <c r="DA44" s="653"/>
      <c r="DB44" s="653"/>
      <c r="DC44" s="665"/>
      <c r="DD44" s="656">
        <v>81955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629529</v>
      </c>
      <c r="CS45" s="684"/>
      <c r="CT45" s="684"/>
      <c r="CU45" s="684"/>
      <c r="CV45" s="684"/>
      <c r="CW45" s="684"/>
      <c r="CX45" s="684"/>
      <c r="CY45" s="685"/>
      <c r="CZ45" s="652">
        <v>8.5</v>
      </c>
      <c r="DA45" s="682"/>
      <c r="DB45" s="682"/>
      <c r="DC45" s="686"/>
      <c r="DD45" s="656">
        <v>386</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234249</v>
      </c>
      <c r="CS46" s="648"/>
      <c r="CT46" s="648"/>
      <c r="CU46" s="648"/>
      <c r="CV46" s="648"/>
      <c r="CW46" s="648"/>
      <c r="CX46" s="648"/>
      <c r="CY46" s="649"/>
      <c r="CZ46" s="652">
        <v>3.2</v>
      </c>
      <c r="DA46" s="653"/>
      <c r="DB46" s="653"/>
      <c r="DC46" s="665"/>
      <c r="DD46" s="656">
        <v>44974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43097</v>
      </c>
      <c r="CS47" s="684"/>
      <c r="CT47" s="684"/>
      <c r="CU47" s="684"/>
      <c r="CV47" s="684"/>
      <c r="CW47" s="684"/>
      <c r="CX47" s="684"/>
      <c r="CY47" s="685"/>
      <c r="CZ47" s="652">
        <v>0.6</v>
      </c>
      <c r="DA47" s="682"/>
      <c r="DB47" s="682"/>
      <c r="DC47" s="686"/>
      <c r="DD47" s="656">
        <v>11766</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231</v>
      </c>
      <c r="CS48" s="648"/>
      <c r="CT48" s="648"/>
      <c r="CU48" s="648"/>
      <c r="CV48" s="648"/>
      <c r="CW48" s="648"/>
      <c r="CX48" s="648"/>
      <c r="CY48" s="649"/>
      <c r="CZ48" s="652" t="s">
        <v>231</v>
      </c>
      <c r="DA48" s="653"/>
      <c r="DB48" s="653"/>
      <c r="DC48" s="665"/>
      <c r="DD48" s="656" t="s">
        <v>231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365</v>
      </c>
      <c r="CE49" s="697"/>
      <c r="CF49" s="697"/>
      <c r="CG49" s="697"/>
      <c r="CH49" s="697"/>
      <c r="CI49" s="697"/>
      <c r="CJ49" s="697"/>
      <c r="CK49" s="697"/>
      <c r="CL49" s="697"/>
      <c r="CM49" s="697"/>
      <c r="CN49" s="697"/>
      <c r="CO49" s="697"/>
      <c r="CP49" s="697"/>
      <c r="CQ49" s="698"/>
      <c r="CR49" s="738">
        <v>7399983</v>
      </c>
      <c r="CS49" s="718"/>
      <c r="CT49" s="718"/>
      <c r="CU49" s="718"/>
      <c r="CV49" s="718"/>
      <c r="CW49" s="718"/>
      <c r="CX49" s="718"/>
      <c r="CY49" s="749"/>
      <c r="CZ49" s="743">
        <v>100</v>
      </c>
      <c r="DA49" s="750"/>
      <c r="DB49" s="750"/>
      <c r="DC49" s="751"/>
      <c r="DD49" s="752">
        <v>4486434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LAZQp6ON+MUWWAgPjBIxPDSkz3KXVxIUZ10taRrLgWy7sx2Fd/DyIusd0nKk6UFykTOO1pRYn/hqO+lB9o0Zg==" saltValue="H806MtqgZHcoG2uU/Mni3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O1" zoomScale="70" zoomScaleNormal="25" zoomScaleSheetLayoutView="70" workbookViewId="0">
      <selection activeCell="AP76" sqref="AP76:AT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7859</v>
      </c>
      <c r="R7" s="783"/>
      <c r="S7" s="783"/>
      <c r="T7" s="783"/>
      <c r="U7" s="783"/>
      <c r="V7" s="783">
        <v>7400</v>
      </c>
      <c r="W7" s="783"/>
      <c r="X7" s="783"/>
      <c r="Y7" s="783"/>
      <c r="Z7" s="783"/>
      <c r="AA7" s="783">
        <v>459</v>
      </c>
      <c r="AB7" s="783"/>
      <c r="AC7" s="783"/>
      <c r="AD7" s="783"/>
      <c r="AE7" s="784"/>
      <c r="AF7" s="785">
        <v>270</v>
      </c>
      <c r="AG7" s="786"/>
      <c r="AH7" s="786"/>
      <c r="AI7" s="786"/>
      <c r="AJ7" s="787"/>
      <c r="AK7" s="822"/>
      <c r="AL7" s="823"/>
      <c r="AM7" s="823"/>
      <c r="AN7" s="823"/>
      <c r="AO7" s="823"/>
      <c r="AP7" s="823">
        <v>6882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7859</v>
      </c>
      <c r="R23" s="842"/>
      <c r="S23" s="842"/>
      <c r="T23" s="842"/>
      <c r="U23" s="842"/>
      <c r="V23" s="842">
        <v>7400</v>
      </c>
      <c r="W23" s="842"/>
      <c r="X23" s="842"/>
      <c r="Y23" s="842"/>
      <c r="Z23" s="842"/>
      <c r="AA23" s="842">
        <v>459</v>
      </c>
      <c r="AB23" s="842"/>
      <c r="AC23" s="842"/>
      <c r="AD23" s="842"/>
      <c r="AE23" s="843"/>
      <c r="AF23" s="844">
        <v>270</v>
      </c>
      <c r="AG23" s="842"/>
      <c r="AH23" s="842"/>
      <c r="AI23" s="842"/>
      <c r="AJ23" s="845"/>
      <c r="AK23" s="846"/>
      <c r="AL23" s="847"/>
      <c r="AM23" s="847"/>
      <c r="AN23" s="847"/>
      <c r="AO23" s="847"/>
      <c r="AP23" s="842">
        <v>6882</v>
      </c>
      <c r="AQ23" s="842"/>
      <c r="AR23" s="842"/>
      <c r="AS23" s="842"/>
      <c r="AT23" s="842"/>
      <c r="AU23" s="848"/>
      <c r="AV23" s="848"/>
      <c r="AW23" s="848"/>
      <c r="AX23" s="848"/>
      <c r="AY23" s="849"/>
      <c r="AZ23" s="857" t="s">
        <v>231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1078</v>
      </c>
      <c r="R28" s="871"/>
      <c r="S28" s="871"/>
      <c r="T28" s="871"/>
      <c r="U28" s="871"/>
      <c r="V28" s="871">
        <v>974</v>
      </c>
      <c r="W28" s="871"/>
      <c r="X28" s="871"/>
      <c r="Y28" s="871"/>
      <c r="Z28" s="871"/>
      <c r="AA28" s="871">
        <v>103</v>
      </c>
      <c r="AB28" s="871"/>
      <c r="AC28" s="871"/>
      <c r="AD28" s="871"/>
      <c r="AE28" s="872"/>
      <c r="AF28" s="873">
        <v>103</v>
      </c>
      <c r="AG28" s="871"/>
      <c r="AH28" s="871"/>
      <c r="AI28" s="871"/>
      <c r="AJ28" s="874"/>
      <c r="AK28" s="875">
        <v>92</v>
      </c>
      <c r="AL28" s="866"/>
      <c r="AM28" s="866"/>
      <c r="AN28" s="866"/>
      <c r="AO28" s="866"/>
      <c r="AP28" s="866" t="s">
        <v>589</v>
      </c>
      <c r="AQ28" s="866"/>
      <c r="AR28" s="866"/>
      <c r="AS28" s="866"/>
      <c r="AT28" s="866"/>
      <c r="AU28" s="866" t="s">
        <v>589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903</v>
      </c>
      <c r="R29" s="807"/>
      <c r="S29" s="807"/>
      <c r="T29" s="807"/>
      <c r="U29" s="807"/>
      <c r="V29" s="807">
        <v>857</v>
      </c>
      <c r="W29" s="807"/>
      <c r="X29" s="807"/>
      <c r="Y29" s="807"/>
      <c r="Z29" s="807"/>
      <c r="AA29" s="807">
        <v>46</v>
      </c>
      <c r="AB29" s="807"/>
      <c r="AC29" s="807"/>
      <c r="AD29" s="807"/>
      <c r="AE29" s="808"/>
      <c r="AF29" s="809">
        <v>46</v>
      </c>
      <c r="AG29" s="810"/>
      <c r="AH29" s="810"/>
      <c r="AI29" s="810"/>
      <c r="AJ29" s="811"/>
      <c r="AK29" s="878">
        <v>158</v>
      </c>
      <c r="AL29" s="879"/>
      <c r="AM29" s="879"/>
      <c r="AN29" s="879"/>
      <c r="AO29" s="879"/>
      <c r="AP29" s="879" t="s">
        <v>589</v>
      </c>
      <c r="AQ29" s="879"/>
      <c r="AR29" s="879"/>
      <c r="AS29" s="879"/>
      <c r="AT29" s="879"/>
      <c r="AU29" s="879" t="s">
        <v>589</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80</v>
      </c>
      <c r="R30" s="807"/>
      <c r="S30" s="807"/>
      <c r="T30" s="807"/>
      <c r="U30" s="807"/>
      <c r="V30" s="807">
        <v>78</v>
      </c>
      <c r="W30" s="807"/>
      <c r="X30" s="807"/>
      <c r="Y30" s="807"/>
      <c r="Z30" s="807"/>
      <c r="AA30" s="807">
        <v>2</v>
      </c>
      <c r="AB30" s="807"/>
      <c r="AC30" s="807"/>
      <c r="AD30" s="807"/>
      <c r="AE30" s="808"/>
      <c r="AF30" s="809">
        <v>2</v>
      </c>
      <c r="AG30" s="810"/>
      <c r="AH30" s="810"/>
      <c r="AI30" s="810"/>
      <c r="AJ30" s="811"/>
      <c r="AK30" s="878">
        <v>43</v>
      </c>
      <c r="AL30" s="879"/>
      <c r="AM30" s="879"/>
      <c r="AN30" s="879"/>
      <c r="AO30" s="879"/>
      <c r="AP30" s="879" t="s">
        <v>589</v>
      </c>
      <c r="AQ30" s="879"/>
      <c r="AR30" s="879"/>
      <c r="AS30" s="879"/>
      <c r="AT30" s="879"/>
      <c r="AU30" s="879" t="s">
        <v>592</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249</v>
      </c>
      <c r="R31" s="807"/>
      <c r="S31" s="807"/>
      <c r="T31" s="807"/>
      <c r="U31" s="807"/>
      <c r="V31" s="807">
        <v>222</v>
      </c>
      <c r="W31" s="807"/>
      <c r="X31" s="807"/>
      <c r="Y31" s="807"/>
      <c r="Z31" s="807"/>
      <c r="AA31" s="807">
        <v>27</v>
      </c>
      <c r="AB31" s="807"/>
      <c r="AC31" s="807"/>
      <c r="AD31" s="807"/>
      <c r="AE31" s="808"/>
      <c r="AF31" s="809">
        <v>105</v>
      </c>
      <c r="AG31" s="810"/>
      <c r="AH31" s="810"/>
      <c r="AI31" s="810"/>
      <c r="AJ31" s="811"/>
      <c r="AK31" s="878">
        <v>129</v>
      </c>
      <c r="AL31" s="879"/>
      <c r="AM31" s="879"/>
      <c r="AN31" s="879"/>
      <c r="AO31" s="879"/>
      <c r="AP31" s="879">
        <v>665</v>
      </c>
      <c r="AQ31" s="879"/>
      <c r="AR31" s="879"/>
      <c r="AS31" s="879"/>
      <c r="AT31" s="879"/>
      <c r="AU31" s="879">
        <v>464</v>
      </c>
      <c r="AV31" s="879"/>
      <c r="AW31" s="879"/>
      <c r="AX31" s="879"/>
      <c r="AY31" s="879"/>
      <c r="AZ31" s="880" t="s">
        <v>589</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256</v>
      </c>
      <c r="AG63" s="890"/>
      <c r="AH63" s="890"/>
      <c r="AI63" s="890"/>
      <c r="AJ63" s="891"/>
      <c r="AK63" s="892"/>
      <c r="AL63" s="887"/>
      <c r="AM63" s="887"/>
      <c r="AN63" s="887"/>
      <c r="AO63" s="887"/>
      <c r="AP63" s="890">
        <v>665</v>
      </c>
      <c r="AQ63" s="890"/>
      <c r="AR63" s="890"/>
      <c r="AS63" s="890"/>
      <c r="AT63" s="890"/>
      <c r="AU63" s="890">
        <v>452</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417</v>
      </c>
      <c r="AQ66" s="766"/>
      <c r="AR66" s="766"/>
      <c r="AS66" s="766"/>
      <c r="AT66" s="767"/>
      <c r="AU66" s="765" t="s">
        <v>418</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581</v>
      </c>
      <c r="C68" s="918"/>
      <c r="D68" s="918"/>
      <c r="E68" s="918"/>
      <c r="F68" s="918"/>
      <c r="G68" s="918"/>
      <c r="H68" s="918"/>
      <c r="I68" s="918"/>
      <c r="J68" s="918"/>
      <c r="K68" s="918"/>
      <c r="L68" s="918"/>
      <c r="M68" s="918"/>
      <c r="N68" s="918"/>
      <c r="O68" s="918"/>
      <c r="P68" s="919"/>
      <c r="Q68" s="920">
        <v>12990</v>
      </c>
      <c r="R68" s="914"/>
      <c r="S68" s="914"/>
      <c r="T68" s="914"/>
      <c r="U68" s="914"/>
      <c r="V68" s="914">
        <v>12426</v>
      </c>
      <c r="W68" s="914"/>
      <c r="X68" s="914"/>
      <c r="Y68" s="914"/>
      <c r="Z68" s="914"/>
      <c r="AA68" s="914">
        <v>564</v>
      </c>
      <c r="AB68" s="914"/>
      <c r="AC68" s="914"/>
      <c r="AD68" s="914"/>
      <c r="AE68" s="914"/>
      <c r="AF68" s="914">
        <v>564</v>
      </c>
      <c r="AG68" s="914"/>
      <c r="AH68" s="914"/>
      <c r="AI68" s="914"/>
      <c r="AJ68" s="914"/>
      <c r="AK68" s="914">
        <v>408</v>
      </c>
      <c r="AL68" s="914"/>
      <c r="AM68" s="914"/>
      <c r="AN68" s="914"/>
      <c r="AO68" s="914"/>
      <c r="AP68" s="914" t="s">
        <v>589</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582</v>
      </c>
      <c r="C69" s="922"/>
      <c r="D69" s="922"/>
      <c r="E69" s="922"/>
      <c r="F69" s="922"/>
      <c r="G69" s="922"/>
      <c r="H69" s="922"/>
      <c r="I69" s="922"/>
      <c r="J69" s="922"/>
      <c r="K69" s="922"/>
      <c r="L69" s="922"/>
      <c r="M69" s="922"/>
      <c r="N69" s="922"/>
      <c r="O69" s="922"/>
      <c r="P69" s="923"/>
      <c r="Q69" s="924">
        <v>574</v>
      </c>
      <c r="R69" s="879"/>
      <c r="S69" s="879"/>
      <c r="T69" s="879"/>
      <c r="U69" s="879"/>
      <c r="V69" s="879">
        <v>571</v>
      </c>
      <c r="W69" s="879"/>
      <c r="X69" s="879"/>
      <c r="Y69" s="879"/>
      <c r="Z69" s="879"/>
      <c r="AA69" s="879">
        <v>3</v>
      </c>
      <c r="AB69" s="879"/>
      <c r="AC69" s="879"/>
      <c r="AD69" s="879"/>
      <c r="AE69" s="879"/>
      <c r="AF69" s="879">
        <v>3</v>
      </c>
      <c r="AG69" s="879"/>
      <c r="AH69" s="879"/>
      <c r="AI69" s="879"/>
      <c r="AJ69" s="879"/>
      <c r="AK69" s="879">
        <v>3</v>
      </c>
      <c r="AL69" s="879"/>
      <c r="AM69" s="879"/>
      <c r="AN69" s="879"/>
      <c r="AO69" s="879"/>
      <c r="AP69" s="879">
        <v>129</v>
      </c>
      <c r="AQ69" s="879"/>
      <c r="AR69" s="879"/>
      <c r="AS69" s="879"/>
      <c r="AT69" s="879"/>
      <c r="AU69" s="879">
        <v>36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583</v>
      </c>
      <c r="C70" s="922"/>
      <c r="D70" s="922"/>
      <c r="E70" s="922"/>
      <c r="F70" s="922"/>
      <c r="G70" s="922"/>
      <c r="H70" s="922"/>
      <c r="I70" s="922"/>
      <c r="J70" s="922"/>
      <c r="K70" s="922"/>
      <c r="L70" s="922"/>
      <c r="M70" s="922"/>
      <c r="N70" s="922"/>
      <c r="O70" s="922"/>
      <c r="P70" s="923"/>
      <c r="Q70" s="924">
        <v>479</v>
      </c>
      <c r="R70" s="879"/>
      <c r="S70" s="879"/>
      <c r="T70" s="879"/>
      <c r="U70" s="879"/>
      <c r="V70" s="879">
        <v>448</v>
      </c>
      <c r="W70" s="879"/>
      <c r="X70" s="879"/>
      <c r="Y70" s="879"/>
      <c r="Z70" s="879"/>
      <c r="AA70" s="879">
        <v>31</v>
      </c>
      <c r="AB70" s="879"/>
      <c r="AC70" s="879"/>
      <c r="AD70" s="879"/>
      <c r="AE70" s="879"/>
      <c r="AF70" s="879">
        <v>31</v>
      </c>
      <c r="AG70" s="879"/>
      <c r="AH70" s="879"/>
      <c r="AI70" s="879"/>
      <c r="AJ70" s="879"/>
      <c r="AK70" s="879">
        <v>13</v>
      </c>
      <c r="AL70" s="879"/>
      <c r="AM70" s="879"/>
      <c r="AN70" s="879"/>
      <c r="AO70" s="879"/>
      <c r="AP70" s="879" t="s">
        <v>590</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584</v>
      </c>
      <c r="C71" s="922"/>
      <c r="D71" s="922"/>
      <c r="E71" s="922"/>
      <c r="F71" s="922"/>
      <c r="G71" s="922"/>
      <c r="H71" s="922"/>
      <c r="I71" s="922"/>
      <c r="J71" s="922"/>
      <c r="K71" s="922"/>
      <c r="L71" s="922"/>
      <c r="M71" s="922"/>
      <c r="N71" s="922"/>
      <c r="O71" s="922"/>
      <c r="P71" s="923"/>
      <c r="Q71" s="924">
        <v>41</v>
      </c>
      <c r="R71" s="879"/>
      <c r="S71" s="879"/>
      <c r="T71" s="879"/>
      <c r="U71" s="879"/>
      <c r="V71" s="879">
        <v>36</v>
      </c>
      <c r="W71" s="879"/>
      <c r="X71" s="879"/>
      <c r="Y71" s="879"/>
      <c r="Z71" s="879"/>
      <c r="AA71" s="879">
        <v>5</v>
      </c>
      <c r="AB71" s="879"/>
      <c r="AC71" s="879"/>
      <c r="AD71" s="879"/>
      <c r="AE71" s="879"/>
      <c r="AF71" s="879">
        <v>5</v>
      </c>
      <c r="AG71" s="879"/>
      <c r="AH71" s="879"/>
      <c r="AI71" s="879"/>
      <c r="AJ71" s="879"/>
      <c r="AK71" s="879" t="s">
        <v>589</v>
      </c>
      <c r="AL71" s="879"/>
      <c r="AM71" s="879"/>
      <c r="AN71" s="879"/>
      <c r="AO71" s="879"/>
      <c r="AP71" s="879" t="s">
        <v>589</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585</v>
      </c>
      <c r="C72" s="922"/>
      <c r="D72" s="922"/>
      <c r="E72" s="922"/>
      <c r="F72" s="922"/>
      <c r="G72" s="922"/>
      <c r="H72" s="922"/>
      <c r="I72" s="922"/>
      <c r="J72" s="922"/>
      <c r="K72" s="922"/>
      <c r="L72" s="922"/>
      <c r="M72" s="922"/>
      <c r="N72" s="922"/>
      <c r="O72" s="922"/>
      <c r="P72" s="923"/>
      <c r="Q72" s="924">
        <v>596</v>
      </c>
      <c r="R72" s="879"/>
      <c r="S72" s="879"/>
      <c r="T72" s="879"/>
      <c r="U72" s="879"/>
      <c r="V72" s="879">
        <v>572</v>
      </c>
      <c r="W72" s="879"/>
      <c r="X72" s="879"/>
      <c r="Y72" s="879"/>
      <c r="Z72" s="879"/>
      <c r="AA72" s="879">
        <v>24</v>
      </c>
      <c r="AB72" s="879"/>
      <c r="AC72" s="879"/>
      <c r="AD72" s="879"/>
      <c r="AE72" s="879"/>
      <c r="AF72" s="879">
        <v>18</v>
      </c>
      <c r="AG72" s="879"/>
      <c r="AH72" s="879"/>
      <c r="AI72" s="879"/>
      <c r="AJ72" s="879"/>
      <c r="AK72" s="879">
        <v>0</v>
      </c>
      <c r="AL72" s="879"/>
      <c r="AM72" s="879"/>
      <c r="AN72" s="879"/>
      <c r="AO72" s="879"/>
      <c r="AP72" s="879">
        <v>3</v>
      </c>
      <c r="AQ72" s="879"/>
      <c r="AR72" s="879"/>
      <c r="AS72" s="879"/>
      <c r="AT72" s="879"/>
      <c r="AU72" s="879">
        <v>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586</v>
      </c>
      <c r="C73" s="922"/>
      <c r="D73" s="922"/>
      <c r="E73" s="922"/>
      <c r="F73" s="922"/>
      <c r="G73" s="922"/>
      <c r="H73" s="922"/>
      <c r="I73" s="922"/>
      <c r="J73" s="922"/>
      <c r="K73" s="922"/>
      <c r="L73" s="922"/>
      <c r="M73" s="922"/>
      <c r="N73" s="922"/>
      <c r="O73" s="922"/>
      <c r="P73" s="923"/>
      <c r="Q73" s="924">
        <v>20</v>
      </c>
      <c r="R73" s="879"/>
      <c r="S73" s="879"/>
      <c r="T73" s="879"/>
      <c r="U73" s="879"/>
      <c r="V73" s="879">
        <v>18</v>
      </c>
      <c r="W73" s="879"/>
      <c r="X73" s="879"/>
      <c r="Y73" s="879"/>
      <c r="Z73" s="879"/>
      <c r="AA73" s="879">
        <v>2</v>
      </c>
      <c r="AB73" s="879"/>
      <c r="AC73" s="879"/>
      <c r="AD73" s="879"/>
      <c r="AE73" s="879"/>
      <c r="AF73" s="879">
        <v>2</v>
      </c>
      <c r="AG73" s="879"/>
      <c r="AH73" s="879"/>
      <c r="AI73" s="879"/>
      <c r="AJ73" s="879"/>
      <c r="AK73" s="879">
        <v>0</v>
      </c>
      <c r="AL73" s="879"/>
      <c r="AM73" s="879"/>
      <c r="AN73" s="879"/>
      <c r="AO73" s="879"/>
      <c r="AP73" s="879">
        <v>90</v>
      </c>
      <c r="AQ73" s="879"/>
      <c r="AR73" s="879"/>
      <c r="AS73" s="879"/>
      <c r="AT73" s="879"/>
      <c r="AU73" s="879">
        <v>21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587</v>
      </c>
      <c r="C74" s="922"/>
      <c r="D74" s="922"/>
      <c r="E74" s="922"/>
      <c r="F74" s="922"/>
      <c r="G74" s="922"/>
      <c r="H74" s="922"/>
      <c r="I74" s="922"/>
      <c r="J74" s="922"/>
      <c r="K74" s="922"/>
      <c r="L74" s="922"/>
      <c r="M74" s="922"/>
      <c r="N74" s="922"/>
      <c r="O74" s="922"/>
      <c r="P74" s="923"/>
      <c r="Q74" s="924">
        <v>430</v>
      </c>
      <c r="R74" s="879"/>
      <c r="S74" s="879"/>
      <c r="T74" s="879"/>
      <c r="U74" s="879"/>
      <c r="V74" s="879">
        <v>425</v>
      </c>
      <c r="W74" s="879"/>
      <c r="X74" s="879"/>
      <c r="Y74" s="879"/>
      <c r="Z74" s="879"/>
      <c r="AA74" s="879">
        <v>5</v>
      </c>
      <c r="AB74" s="879"/>
      <c r="AC74" s="879"/>
      <c r="AD74" s="879"/>
      <c r="AE74" s="879"/>
      <c r="AF74" s="879">
        <v>5</v>
      </c>
      <c r="AG74" s="879"/>
      <c r="AH74" s="879"/>
      <c r="AI74" s="879"/>
      <c r="AJ74" s="879"/>
      <c r="AK74" s="879" t="s">
        <v>589</v>
      </c>
      <c r="AL74" s="879"/>
      <c r="AM74" s="879"/>
      <c r="AN74" s="879"/>
      <c r="AO74" s="879"/>
      <c r="AP74" s="879" t="s">
        <v>589</v>
      </c>
      <c r="AQ74" s="879"/>
      <c r="AR74" s="879"/>
      <c r="AS74" s="879"/>
      <c r="AT74" s="879"/>
      <c r="AU74" s="879" t="s">
        <v>591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588</v>
      </c>
      <c r="C75" s="922"/>
      <c r="D75" s="922"/>
      <c r="E75" s="922"/>
      <c r="F75" s="922"/>
      <c r="G75" s="922"/>
      <c r="H75" s="922"/>
      <c r="I75" s="922"/>
      <c r="J75" s="922"/>
      <c r="K75" s="922"/>
      <c r="L75" s="922"/>
      <c r="M75" s="922"/>
      <c r="N75" s="922"/>
      <c r="O75" s="922"/>
      <c r="P75" s="923"/>
      <c r="Q75" s="927">
        <v>285091</v>
      </c>
      <c r="R75" s="928"/>
      <c r="S75" s="928"/>
      <c r="T75" s="928"/>
      <c r="U75" s="878"/>
      <c r="V75" s="929">
        <v>273242</v>
      </c>
      <c r="W75" s="928"/>
      <c r="X75" s="928"/>
      <c r="Y75" s="928"/>
      <c r="Z75" s="878"/>
      <c r="AA75" s="929">
        <v>11849</v>
      </c>
      <c r="AB75" s="928"/>
      <c r="AC75" s="928"/>
      <c r="AD75" s="928"/>
      <c r="AE75" s="878"/>
      <c r="AF75" s="929">
        <v>11849</v>
      </c>
      <c r="AG75" s="928"/>
      <c r="AH75" s="928"/>
      <c r="AI75" s="928"/>
      <c r="AJ75" s="878"/>
      <c r="AK75" s="929">
        <v>343</v>
      </c>
      <c r="AL75" s="928"/>
      <c r="AM75" s="928"/>
      <c r="AN75" s="928"/>
      <c r="AO75" s="878"/>
      <c r="AP75" s="929" t="s">
        <v>589</v>
      </c>
      <c r="AQ75" s="928"/>
      <c r="AR75" s="928"/>
      <c r="AS75" s="928"/>
      <c r="AT75" s="878"/>
      <c r="AU75" s="929" t="s">
        <v>589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12477</v>
      </c>
      <c r="AG88" s="890"/>
      <c r="AH88" s="890"/>
      <c r="AI88" s="890"/>
      <c r="AJ88" s="890"/>
      <c r="AK88" s="887"/>
      <c r="AL88" s="887"/>
      <c r="AM88" s="887"/>
      <c r="AN88" s="887"/>
      <c r="AO88" s="887"/>
      <c r="AP88" s="890">
        <v>222</v>
      </c>
      <c r="AQ88" s="890"/>
      <c r="AR88" s="890"/>
      <c r="AS88" s="890"/>
      <c r="AT88" s="890"/>
      <c r="AU88" s="890">
        <v>58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306</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306</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306</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765229</v>
      </c>
      <c r="AB110" s="950"/>
      <c r="AC110" s="950"/>
      <c r="AD110" s="950"/>
      <c r="AE110" s="951"/>
      <c r="AF110" s="952">
        <v>830465</v>
      </c>
      <c r="AG110" s="950"/>
      <c r="AH110" s="950"/>
      <c r="AI110" s="950"/>
      <c r="AJ110" s="951"/>
      <c r="AK110" s="952">
        <v>780610</v>
      </c>
      <c r="AL110" s="950"/>
      <c r="AM110" s="950"/>
      <c r="AN110" s="950"/>
      <c r="AO110" s="951"/>
      <c r="AP110" s="953">
        <v>24.6</v>
      </c>
      <c r="AQ110" s="954"/>
      <c r="AR110" s="954"/>
      <c r="AS110" s="954"/>
      <c r="AT110" s="955"/>
      <c r="AU110" s="956" t="s">
        <v>72</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7082193</v>
      </c>
      <c r="BR110" s="985"/>
      <c r="BS110" s="985"/>
      <c r="BT110" s="985"/>
      <c r="BU110" s="985"/>
      <c r="BV110" s="985">
        <v>6899485</v>
      </c>
      <c r="BW110" s="985"/>
      <c r="BX110" s="985"/>
      <c r="BY110" s="985"/>
      <c r="BZ110" s="985"/>
      <c r="CA110" s="985">
        <v>6882459</v>
      </c>
      <c r="CB110" s="985"/>
      <c r="CC110" s="985"/>
      <c r="CD110" s="985"/>
      <c r="CE110" s="985"/>
      <c r="CF110" s="999">
        <v>217.2</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437</v>
      </c>
      <c r="DM110" s="985"/>
      <c r="DN110" s="985"/>
      <c r="DO110" s="985"/>
      <c r="DP110" s="985"/>
      <c r="DQ110" s="985" t="s">
        <v>436</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231</v>
      </c>
      <c r="AB111" s="992"/>
      <c r="AC111" s="992"/>
      <c r="AD111" s="992"/>
      <c r="AE111" s="993"/>
      <c r="AF111" s="994" t="s">
        <v>440</v>
      </c>
      <c r="AG111" s="992"/>
      <c r="AH111" s="992"/>
      <c r="AI111" s="992"/>
      <c r="AJ111" s="993"/>
      <c r="AK111" s="994" t="s">
        <v>437</v>
      </c>
      <c r="AL111" s="992"/>
      <c r="AM111" s="992"/>
      <c r="AN111" s="992"/>
      <c r="AO111" s="993"/>
      <c r="AP111" s="995" t="s">
        <v>438</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362088</v>
      </c>
      <c r="BR111" s="978"/>
      <c r="BS111" s="978"/>
      <c r="BT111" s="978"/>
      <c r="BU111" s="978"/>
      <c r="BV111" s="978">
        <v>361890</v>
      </c>
      <c r="BW111" s="978"/>
      <c r="BX111" s="978"/>
      <c r="BY111" s="978"/>
      <c r="BZ111" s="978"/>
      <c r="CA111" s="978">
        <v>362902</v>
      </c>
      <c r="CB111" s="978"/>
      <c r="CC111" s="978"/>
      <c r="CD111" s="978"/>
      <c r="CE111" s="978"/>
      <c r="CF111" s="972">
        <v>11.5</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436</v>
      </c>
      <c r="DM111" s="978"/>
      <c r="DN111" s="978"/>
      <c r="DO111" s="978"/>
      <c r="DP111" s="978"/>
      <c r="DQ111" s="978" t="s">
        <v>440</v>
      </c>
      <c r="DR111" s="978"/>
      <c r="DS111" s="978"/>
      <c r="DT111" s="978"/>
      <c r="DU111" s="978"/>
      <c r="DV111" s="979" t="s">
        <v>440</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438</v>
      </c>
      <c r="AG112" s="1017"/>
      <c r="AH112" s="1017"/>
      <c r="AI112" s="1017"/>
      <c r="AJ112" s="1018"/>
      <c r="AK112" s="1019" t="s">
        <v>440</v>
      </c>
      <c r="AL112" s="1017"/>
      <c r="AM112" s="1017"/>
      <c r="AN112" s="1017"/>
      <c r="AO112" s="1018"/>
      <c r="AP112" s="1020" t="s">
        <v>446</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383801</v>
      </c>
      <c r="BR112" s="978"/>
      <c r="BS112" s="978"/>
      <c r="BT112" s="978"/>
      <c r="BU112" s="978"/>
      <c r="BV112" s="978">
        <v>431430</v>
      </c>
      <c r="BW112" s="978"/>
      <c r="BX112" s="978"/>
      <c r="BY112" s="978"/>
      <c r="BZ112" s="978"/>
      <c r="CA112" s="978">
        <v>463867</v>
      </c>
      <c r="CB112" s="978"/>
      <c r="CC112" s="978"/>
      <c r="CD112" s="978"/>
      <c r="CE112" s="978"/>
      <c r="CF112" s="972">
        <v>14.6</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361431</v>
      </c>
      <c r="DH112" s="978"/>
      <c r="DI112" s="978"/>
      <c r="DJ112" s="978"/>
      <c r="DK112" s="978"/>
      <c r="DL112" s="978">
        <v>361431</v>
      </c>
      <c r="DM112" s="978"/>
      <c r="DN112" s="978"/>
      <c r="DO112" s="978"/>
      <c r="DP112" s="978"/>
      <c r="DQ112" s="978">
        <v>361431</v>
      </c>
      <c r="DR112" s="978"/>
      <c r="DS112" s="978"/>
      <c r="DT112" s="978"/>
      <c r="DU112" s="978"/>
      <c r="DV112" s="979">
        <v>11.4</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30890</v>
      </c>
      <c r="AB113" s="992"/>
      <c r="AC113" s="992"/>
      <c r="AD113" s="992"/>
      <c r="AE113" s="993"/>
      <c r="AF113" s="994">
        <v>30238</v>
      </c>
      <c r="AG113" s="992"/>
      <c r="AH113" s="992"/>
      <c r="AI113" s="992"/>
      <c r="AJ113" s="993"/>
      <c r="AK113" s="994">
        <v>49707</v>
      </c>
      <c r="AL113" s="992"/>
      <c r="AM113" s="992"/>
      <c r="AN113" s="992"/>
      <c r="AO113" s="993"/>
      <c r="AP113" s="995">
        <v>1.6</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76963</v>
      </c>
      <c r="BR113" s="978"/>
      <c r="BS113" s="978"/>
      <c r="BT113" s="978"/>
      <c r="BU113" s="978"/>
      <c r="BV113" s="978">
        <v>79754</v>
      </c>
      <c r="BW113" s="978"/>
      <c r="BX113" s="978"/>
      <c r="BY113" s="978"/>
      <c r="BZ113" s="978"/>
      <c r="CA113" s="978">
        <v>58353</v>
      </c>
      <c r="CB113" s="978"/>
      <c r="CC113" s="978"/>
      <c r="CD113" s="978"/>
      <c r="CE113" s="978"/>
      <c r="CF113" s="972">
        <v>1.8</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231</v>
      </c>
      <c r="DM113" s="1017"/>
      <c r="DN113" s="1017"/>
      <c r="DO113" s="1017"/>
      <c r="DP113" s="1018"/>
      <c r="DQ113" s="1019" t="s">
        <v>436</v>
      </c>
      <c r="DR113" s="1017"/>
      <c r="DS113" s="1017"/>
      <c r="DT113" s="1017"/>
      <c r="DU113" s="1018"/>
      <c r="DV113" s="1020" t="s">
        <v>440</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21795</v>
      </c>
      <c r="AB114" s="1017"/>
      <c r="AC114" s="1017"/>
      <c r="AD114" s="1017"/>
      <c r="AE114" s="1018"/>
      <c r="AF114" s="1019">
        <v>21881</v>
      </c>
      <c r="AG114" s="1017"/>
      <c r="AH114" s="1017"/>
      <c r="AI114" s="1017"/>
      <c r="AJ114" s="1018"/>
      <c r="AK114" s="1019">
        <v>21981</v>
      </c>
      <c r="AL114" s="1017"/>
      <c r="AM114" s="1017"/>
      <c r="AN114" s="1017"/>
      <c r="AO114" s="1018"/>
      <c r="AP114" s="1020">
        <v>0.7</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697814</v>
      </c>
      <c r="BR114" s="978"/>
      <c r="BS114" s="978"/>
      <c r="BT114" s="978"/>
      <c r="BU114" s="978"/>
      <c r="BV114" s="978">
        <v>572777</v>
      </c>
      <c r="BW114" s="978"/>
      <c r="BX114" s="978"/>
      <c r="BY114" s="978"/>
      <c r="BZ114" s="978"/>
      <c r="CA114" s="978">
        <v>507879</v>
      </c>
      <c r="CB114" s="978"/>
      <c r="CC114" s="978"/>
      <c r="CD114" s="978"/>
      <c r="CE114" s="978"/>
      <c r="CF114" s="972">
        <v>16</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455</v>
      </c>
      <c r="DM114" s="1017"/>
      <c r="DN114" s="1017"/>
      <c r="DO114" s="1017"/>
      <c r="DP114" s="1018"/>
      <c r="DQ114" s="1019" t="s">
        <v>440</v>
      </c>
      <c r="DR114" s="1017"/>
      <c r="DS114" s="1017"/>
      <c r="DT114" s="1017"/>
      <c r="DU114" s="1018"/>
      <c r="DV114" s="1020" t="s">
        <v>440</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440</v>
      </c>
      <c r="AB115" s="992"/>
      <c r="AC115" s="992"/>
      <c r="AD115" s="992"/>
      <c r="AE115" s="993"/>
      <c r="AF115" s="994" t="s">
        <v>440</v>
      </c>
      <c r="AG115" s="992"/>
      <c r="AH115" s="992"/>
      <c r="AI115" s="992"/>
      <c r="AJ115" s="993"/>
      <c r="AK115" s="994" t="s">
        <v>436</v>
      </c>
      <c r="AL115" s="992"/>
      <c r="AM115" s="992"/>
      <c r="AN115" s="992"/>
      <c r="AO115" s="993"/>
      <c r="AP115" s="995" t="s">
        <v>440</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v>75600</v>
      </c>
      <c r="BR115" s="978"/>
      <c r="BS115" s="978"/>
      <c r="BT115" s="978"/>
      <c r="BU115" s="978"/>
      <c r="BV115" s="978">
        <v>80100</v>
      </c>
      <c r="BW115" s="978"/>
      <c r="BX115" s="978"/>
      <c r="BY115" s="978"/>
      <c r="BZ115" s="978"/>
      <c r="CA115" s="978">
        <v>92700</v>
      </c>
      <c r="CB115" s="978"/>
      <c r="CC115" s="978"/>
      <c r="CD115" s="978"/>
      <c r="CE115" s="978"/>
      <c r="CF115" s="972">
        <v>2.9</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455</v>
      </c>
      <c r="DH115" s="1017"/>
      <c r="DI115" s="1017"/>
      <c r="DJ115" s="1017"/>
      <c r="DK115" s="1018"/>
      <c r="DL115" s="1019" t="s">
        <v>440</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62</v>
      </c>
      <c r="AB116" s="1017"/>
      <c r="AC116" s="1017"/>
      <c r="AD116" s="1017"/>
      <c r="AE116" s="1018"/>
      <c r="AF116" s="1019">
        <v>90</v>
      </c>
      <c r="AG116" s="1017"/>
      <c r="AH116" s="1017"/>
      <c r="AI116" s="1017"/>
      <c r="AJ116" s="1018"/>
      <c r="AK116" s="1019">
        <v>83</v>
      </c>
      <c r="AL116" s="1017"/>
      <c r="AM116" s="1017"/>
      <c r="AN116" s="1017"/>
      <c r="AO116" s="1018"/>
      <c r="AP116" s="1020">
        <v>0</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436</v>
      </c>
      <c r="CB116" s="978"/>
      <c r="CC116" s="978"/>
      <c r="CD116" s="978"/>
      <c r="CE116" s="978"/>
      <c r="CF116" s="972" t="s">
        <v>440</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440</v>
      </c>
      <c r="DM116" s="1017"/>
      <c r="DN116" s="1017"/>
      <c r="DO116" s="1017"/>
      <c r="DP116" s="1018"/>
      <c r="DQ116" s="1019" t="s">
        <v>438</v>
      </c>
      <c r="DR116" s="1017"/>
      <c r="DS116" s="1017"/>
      <c r="DT116" s="1017"/>
      <c r="DU116" s="1018"/>
      <c r="DV116" s="1020" t="s">
        <v>231</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817976</v>
      </c>
      <c r="AB117" s="1035"/>
      <c r="AC117" s="1035"/>
      <c r="AD117" s="1035"/>
      <c r="AE117" s="1036"/>
      <c r="AF117" s="1037">
        <v>882674</v>
      </c>
      <c r="AG117" s="1035"/>
      <c r="AH117" s="1035"/>
      <c r="AI117" s="1035"/>
      <c r="AJ117" s="1036"/>
      <c r="AK117" s="1037">
        <v>852381</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446</v>
      </c>
      <c r="BR117" s="978"/>
      <c r="BS117" s="978"/>
      <c r="BT117" s="978"/>
      <c r="BU117" s="978"/>
      <c r="BV117" s="978" t="s">
        <v>446</v>
      </c>
      <c r="BW117" s="978"/>
      <c r="BX117" s="978"/>
      <c r="BY117" s="978"/>
      <c r="BZ117" s="978"/>
      <c r="CA117" s="978" t="s">
        <v>446</v>
      </c>
      <c r="CB117" s="978"/>
      <c r="CC117" s="978"/>
      <c r="CD117" s="978"/>
      <c r="CE117" s="978"/>
      <c r="CF117" s="972" t="s">
        <v>446</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446</v>
      </c>
      <c r="DH117" s="1017"/>
      <c r="DI117" s="1017"/>
      <c r="DJ117" s="1017"/>
      <c r="DK117" s="1018"/>
      <c r="DL117" s="1019" t="s">
        <v>436</v>
      </c>
      <c r="DM117" s="1017"/>
      <c r="DN117" s="1017"/>
      <c r="DO117" s="1017"/>
      <c r="DP117" s="1018"/>
      <c r="DQ117" s="1019" t="s">
        <v>446</v>
      </c>
      <c r="DR117" s="1017"/>
      <c r="DS117" s="1017"/>
      <c r="DT117" s="1017"/>
      <c r="DU117" s="1018"/>
      <c r="DV117" s="1020" t="s">
        <v>446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306</v>
      </c>
      <c r="AL118" s="943"/>
      <c r="AM118" s="943"/>
      <c r="AN118" s="943"/>
      <c r="AO118" s="944"/>
      <c r="AP118" s="1029" t="s">
        <v>430</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436</v>
      </c>
      <c r="BR118" s="1056"/>
      <c r="BS118" s="1056"/>
      <c r="BT118" s="1056"/>
      <c r="BU118" s="1056"/>
      <c r="BV118" s="1056" t="s">
        <v>445</v>
      </c>
      <c r="BW118" s="1056"/>
      <c r="BX118" s="1056"/>
      <c r="BY118" s="1056"/>
      <c r="BZ118" s="1056"/>
      <c r="CA118" s="1056" t="s">
        <v>445</v>
      </c>
      <c r="CB118" s="1056"/>
      <c r="CC118" s="1056"/>
      <c r="CD118" s="1056"/>
      <c r="CE118" s="1056"/>
      <c r="CF118" s="972" t="s">
        <v>445</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445</v>
      </c>
      <c r="DH118" s="1017"/>
      <c r="DI118" s="1017"/>
      <c r="DJ118" s="1017"/>
      <c r="DK118" s="1018"/>
      <c r="DL118" s="1019" t="s">
        <v>436</v>
      </c>
      <c r="DM118" s="1017"/>
      <c r="DN118" s="1017"/>
      <c r="DO118" s="1017"/>
      <c r="DP118" s="1018"/>
      <c r="DQ118" s="1019" t="s">
        <v>445</v>
      </c>
      <c r="DR118" s="1017"/>
      <c r="DS118" s="1017"/>
      <c r="DT118" s="1017"/>
      <c r="DU118" s="1018"/>
      <c r="DV118" s="1020" t="s">
        <v>445</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445</v>
      </c>
      <c r="AB119" s="950"/>
      <c r="AC119" s="950"/>
      <c r="AD119" s="950"/>
      <c r="AE119" s="951"/>
      <c r="AF119" s="952" t="s">
        <v>445</v>
      </c>
      <c r="AG119" s="950"/>
      <c r="AH119" s="950"/>
      <c r="AI119" s="950"/>
      <c r="AJ119" s="951"/>
      <c r="AK119" s="952" t="s">
        <v>445</v>
      </c>
      <c r="AL119" s="950"/>
      <c r="AM119" s="950"/>
      <c r="AN119" s="950"/>
      <c r="AO119" s="951"/>
      <c r="AP119" s="953" t="s">
        <v>445</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467</v>
      </c>
      <c r="BP119" s="1064"/>
      <c r="BQ119" s="1055">
        <v>8678459</v>
      </c>
      <c r="BR119" s="1056"/>
      <c r="BS119" s="1056"/>
      <c r="BT119" s="1056"/>
      <c r="BU119" s="1056"/>
      <c r="BV119" s="1056">
        <v>8425436</v>
      </c>
      <c r="BW119" s="1056"/>
      <c r="BX119" s="1056"/>
      <c r="BY119" s="1056"/>
      <c r="BZ119" s="1056"/>
      <c r="CA119" s="1056">
        <v>8368160</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657</v>
      </c>
      <c r="DH119" s="1042"/>
      <c r="DI119" s="1042"/>
      <c r="DJ119" s="1042"/>
      <c r="DK119" s="1043"/>
      <c r="DL119" s="1041">
        <v>459</v>
      </c>
      <c r="DM119" s="1042"/>
      <c r="DN119" s="1042"/>
      <c r="DO119" s="1042"/>
      <c r="DP119" s="1043"/>
      <c r="DQ119" s="1041">
        <v>1471</v>
      </c>
      <c r="DR119" s="1042"/>
      <c r="DS119" s="1042"/>
      <c r="DT119" s="1042"/>
      <c r="DU119" s="1043"/>
      <c r="DV119" s="1044">
        <v>0</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436</v>
      </c>
      <c r="AB120" s="1017"/>
      <c r="AC120" s="1017"/>
      <c r="AD120" s="1017"/>
      <c r="AE120" s="1018"/>
      <c r="AF120" s="1019" t="s">
        <v>445</v>
      </c>
      <c r="AG120" s="1017"/>
      <c r="AH120" s="1017"/>
      <c r="AI120" s="1017"/>
      <c r="AJ120" s="1018"/>
      <c r="AK120" s="1019" t="s">
        <v>436</v>
      </c>
      <c r="AL120" s="1017"/>
      <c r="AM120" s="1017"/>
      <c r="AN120" s="1017"/>
      <c r="AO120" s="1018"/>
      <c r="AP120" s="1020" t="s">
        <v>436</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2073450</v>
      </c>
      <c r="BR120" s="985"/>
      <c r="BS120" s="985"/>
      <c r="BT120" s="985"/>
      <c r="BU120" s="985"/>
      <c r="BV120" s="985">
        <v>2246296</v>
      </c>
      <c r="BW120" s="985"/>
      <c r="BX120" s="985"/>
      <c r="BY120" s="985"/>
      <c r="BZ120" s="985"/>
      <c r="CA120" s="985">
        <v>2305489</v>
      </c>
      <c r="CB120" s="985"/>
      <c r="CC120" s="985"/>
      <c r="CD120" s="985"/>
      <c r="CE120" s="985"/>
      <c r="CF120" s="999">
        <v>72.8</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t="s">
        <v>436</v>
      </c>
      <c r="DH120" s="985"/>
      <c r="DI120" s="985"/>
      <c r="DJ120" s="985"/>
      <c r="DK120" s="985"/>
      <c r="DL120" s="985" t="s">
        <v>436</v>
      </c>
      <c r="DM120" s="985"/>
      <c r="DN120" s="985"/>
      <c r="DO120" s="985"/>
      <c r="DP120" s="985"/>
      <c r="DQ120" s="985">
        <v>463867</v>
      </c>
      <c r="DR120" s="985"/>
      <c r="DS120" s="985"/>
      <c r="DT120" s="985"/>
      <c r="DU120" s="985"/>
      <c r="DV120" s="986">
        <v>14.6</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436</v>
      </c>
      <c r="AB121" s="1017"/>
      <c r="AC121" s="1017"/>
      <c r="AD121" s="1017"/>
      <c r="AE121" s="1018"/>
      <c r="AF121" s="1019" t="s">
        <v>436</v>
      </c>
      <c r="AG121" s="1017"/>
      <c r="AH121" s="1017"/>
      <c r="AI121" s="1017"/>
      <c r="AJ121" s="1018"/>
      <c r="AK121" s="1019" t="s">
        <v>436</v>
      </c>
      <c r="AL121" s="1017"/>
      <c r="AM121" s="1017"/>
      <c r="AN121" s="1017"/>
      <c r="AO121" s="1018"/>
      <c r="AP121" s="1020" t="s">
        <v>436</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612075</v>
      </c>
      <c r="BR121" s="978"/>
      <c r="BS121" s="978"/>
      <c r="BT121" s="978"/>
      <c r="BU121" s="978"/>
      <c r="BV121" s="978">
        <v>690340</v>
      </c>
      <c r="BW121" s="978"/>
      <c r="BX121" s="978"/>
      <c r="BY121" s="978"/>
      <c r="BZ121" s="978"/>
      <c r="CA121" s="978">
        <v>732197</v>
      </c>
      <c r="CB121" s="978"/>
      <c r="CC121" s="978"/>
      <c r="CD121" s="978"/>
      <c r="CE121" s="978"/>
      <c r="CF121" s="972">
        <v>23.1</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t="s">
        <v>436</v>
      </c>
      <c r="DH121" s="978"/>
      <c r="DI121" s="978"/>
      <c r="DJ121" s="978"/>
      <c r="DK121" s="978"/>
      <c r="DL121" s="978" t="s">
        <v>436</v>
      </c>
      <c r="DM121" s="978"/>
      <c r="DN121" s="978"/>
      <c r="DO121" s="978"/>
      <c r="DP121" s="978"/>
      <c r="DQ121" s="978" t="s">
        <v>436</v>
      </c>
      <c r="DR121" s="978"/>
      <c r="DS121" s="978"/>
      <c r="DT121" s="978"/>
      <c r="DU121" s="978"/>
      <c r="DV121" s="979" t="s">
        <v>436</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436</v>
      </c>
      <c r="AB122" s="1017"/>
      <c r="AC122" s="1017"/>
      <c r="AD122" s="1017"/>
      <c r="AE122" s="1018"/>
      <c r="AF122" s="1019" t="s">
        <v>436</v>
      </c>
      <c r="AG122" s="1017"/>
      <c r="AH122" s="1017"/>
      <c r="AI122" s="1017"/>
      <c r="AJ122" s="1018"/>
      <c r="AK122" s="1019" t="s">
        <v>445</v>
      </c>
      <c r="AL122" s="1017"/>
      <c r="AM122" s="1017"/>
      <c r="AN122" s="1017"/>
      <c r="AO122" s="1018"/>
      <c r="AP122" s="1020" t="s">
        <v>436</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5108177</v>
      </c>
      <c r="BR122" s="1056"/>
      <c r="BS122" s="1056"/>
      <c r="BT122" s="1056"/>
      <c r="BU122" s="1056"/>
      <c r="BV122" s="1056">
        <v>4789543</v>
      </c>
      <c r="BW122" s="1056"/>
      <c r="BX122" s="1056"/>
      <c r="BY122" s="1056"/>
      <c r="BZ122" s="1056"/>
      <c r="CA122" s="1056">
        <v>4571473</v>
      </c>
      <c r="CB122" s="1056"/>
      <c r="CC122" s="1056"/>
      <c r="CD122" s="1056"/>
      <c r="CE122" s="1056"/>
      <c r="CF122" s="1076">
        <v>144.30000000000001</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478</v>
      </c>
      <c r="DH122" s="978"/>
      <c r="DI122" s="978"/>
      <c r="DJ122" s="978"/>
      <c r="DK122" s="978"/>
      <c r="DL122" s="978" t="s">
        <v>455</v>
      </c>
      <c r="DM122" s="978"/>
      <c r="DN122" s="978"/>
      <c r="DO122" s="978"/>
      <c r="DP122" s="978"/>
      <c r="DQ122" s="978" t="s">
        <v>438</v>
      </c>
      <c r="DR122" s="978"/>
      <c r="DS122" s="978"/>
      <c r="DT122" s="978"/>
      <c r="DU122" s="978"/>
      <c r="DV122" s="979" t="s">
        <v>438</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455</v>
      </c>
      <c r="AB123" s="1017"/>
      <c r="AC123" s="1017"/>
      <c r="AD123" s="1017"/>
      <c r="AE123" s="1018"/>
      <c r="AF123" s="1019" t="s">
        <v>455</v>
      </c>
      <c r="AG123" s="1017"/>
      <c r="AH123" s="1017"/>
      <c r="AI123" s="1017"/>
      <c r="AJ123" s="1018"/>
      <c r="AK123" s="1019" t="s">
        <v>455</v>
      </c>
      <c r="AL123" s="1017"/>
      <c r="AM123" s="1017"/>
      <c r="AN123" s="1017"/>
      <c r="AO123" s="1018"/>
      <c r="AP123" s="1020" t="s">
        <v>409</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479</v>
      </c>
      <c r="BP123" s="1064"/>
      <c r="BQ123" s="1123">
        <v>7793702</v>
      </c>
      <c r="BR123" s="1124"/>
      <c r="BS123" s="1124"/>
      <c r="BT123" s="1124"/>
      <c r="BU123" s="1124"/>
      <c r="BV123" s="1124">
        <v>7726179</v>
      </c>
      <c r="BW123" s="1124"/>
      <c r="BX123" s="1124"/>
      <c r="BY123" s="1124"/>
      <c r="BZ123" s="1124"/>
      <c r="CA123" s="1124">
        <v>7609159</v>
      </c>
      <c r="CB123" s="1124"/>
      <c r="CC123" s="1124"/>
      <c r="CD123" s="1124"/>
      <c r="CE123" s="1124"/>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437</v>
      </c>
      <c r="DH123" s="1017"/>
      <c r="DI123" s="1017"/>
      <c r="DJ123" s="1017"/>
      <c r="DK123" s="1018"/>
      <c r="DL123" s="1019" t="s">
        <v>446</v>
      </c>
      <c r="DM123" s="1017"/>
      <c r="DN123" s="1017"/>
      <c r="DO123" s="1017"/>
      <c r="DP123" s="1018"/>
      <c r="DQ123" s="1019" t="s">
        <v>409</v>
      </c>
      <c r="DR123" s="1017"/>
      <c r="DS123" s="1017"/>
      <c r="DT123" s="1017"/>
      <c r="DU123" s="1018"/>
      <c r="DV123" s="1020" t="s">
        <v>437</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409</v>
      </c>
      <c r="AB124" s="1017"/>
      <c r="AC124" s="1017"/>
      <c r="AD124" s="1017"/>
      <c r="AE124" s="1018"/>
      <c r="AF124" s="1019" t="s">
        <v>480</v>
      </c>
      <c r="AG124" s="1017"/>
      <c r="AH124" s="1017"/>
      <c r="AI124" s="1017"/>
      <c r="AJ124" s="1018"/>
      <c r="AK124" s="1019" t="s">
        <v>438</v>
      </c>
      <c r="AL124" s="1017"/>
      <c r="AM124" s="1017"/>
      <c r="AN124" s="1017"/>
      <c r="AO124" s="1018"/>
      <c r="AP124" s="1020" t="s">
        <v>409</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29.6</v>
      </c>
      <c r="BR124" s="1086"/>
      <c r="BS124" s="1086"/>
      <c r="BT124" s="1086"/>
      <c r="BU124" s="1086"/>
      <c r="BV124" s="1086">
        <v>23.4</v>
      </c>
      <c r="BW124" s="1086"/>
      <c r="BX124" s="1086"/>
      <c r="BY124" s="1086"/>
      <c r="BZ124" s="1086"/>
      <c r="CA124" s="1086">
        <v>23.9</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v>383801</v>
      </c>
      <c r="DH124" s="1042"/>
      <c r="DI124" s="1042"/>
      <c r="DJ124" s="1042"/>
      <c r="DK124" s="1043"/>
      <c r="DL124" s="1041">
        <v>431430</v>
      </c>
      <c r="DM124" s="1042"/>
      <c r="DN124" s="1042"/>
      <c r="DO124" s="1042"/>
      <c r="DP124" s="1043"/>
      <c r="DQ124" s="1041" t="s">
        <v>446</v>
      </c>
      <c r="DR124" s="1042"/>
      <c r="DS124" s="1042"/>
      <c r="DT124" s="1042"/>
      <c r="DU124" s="1043"/>
      <c r="DV124" s="1044" t="s">
        <v>455</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483</v>
      </c>
      <c r="AB125" s="1017"/>
      <c r="AC125" s="1017"/>
      <c r="AD125" s="1017"/>
      <c r="AE125" s="1018"/>
      <c r="AF125" s="1019" t="s">
        <v>409</v>
      </c>
      <c r="AG125" s="1017"/>
      <c r="AH125" s="1017"/>
      <c r="AI125" s="1017"/>
      <c r="AJ125" s="1018"/>
      <c r="AK125" s="1019" t="s">
        <v>455</v>
      </c>
      <c r="AL125" s="1017"/>
      <c r="AM125" s="1017"/>
      <c r="AN125" s="1017"/>
      <c r="AO125" s="1018"/>
      <c r="AP125" s="1020" t="s">
        <v>446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409</v>
      </c>
      <c r="DH125" s="985"/>
      <c r="DI125" s="985"/>
      <c r="DJ125" s="985"/>
      <c r="DK125" s="985"/>
      <c r="DL125" s="985" t="s">
        <v>409</v>
      </c>
      <c r="DM125" s="985"/>
      <c r="DN125" s="985"/>
      <c r="DO125" s="985"/>
      <c r="DP125" s="985"/>
      <c r="DQ125" s="985" t="s">
        <v>446</v>
      </c>
      <c r="DR125" s="985"/>
      <c r="DS125" s="985"/>
      <c r="DT125" s="985"/>
      <c r="DU125" s="985"/>
      <c r="DV125" s="986" t="s">
        <v>409</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455</v>
      </c>
      <c r="AB126" s="1017"/>
      <c r="AC126" s="1017"/>
      <c r="AD126" s="1017"/>
      <c r="AE126" s="1018"/>
      <c r="AF126" s="1019" t="s">
        <v>486</v>
      </c>
      <c r="AG126" s="1017"/>
      <c r="AH126" s="1017"/>
      <c r="AI126" s="1017"/>
      <c r="AJ126" s="1018"/>
      <c r="AK126" s="1019" t="s">
        <v>478</v>
      </c>
      <c r="AL126" s="1017"/>
      <c r="AM126" s="1017"/>
      <c r="AN126" s="1017"/>
      <c r="AO126" s="1018"/>
      <c r="AP126" s="1020" t="s">
        <v>409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487</v>
      </c>
      <c r="CQ126" s="1008"/>
      <c r="CR126" s="1008"/>
      <c r="CS126" s="1008"/>
      <c r="CT126" s="1008"/>
      <c r="CU126" s="1008"/>
      <c r="CV126" s="1008"/>
      <c r="CW126" s="1008"/>
      <c r="CX126" s="1008"/>
      <c r="CY126" s="1008"/>
      <c r="CZ126" s="1008"/>
      <c r="DA126" s="1008"/>
      <c r="DB126" s="1008"/>
      <c r="DC126" s="1008"/>
      <c r="DD126" s="1008"/>
      <c r="DE126" s="1008"/>
      <c r="DF126" s="1009"/>
      <c r="DG126" s="977" t="s">
        <v>437</v>
      </c>
      <c r="DH126" s="978"/>
      <c r="DI126" s="978"/>
      <c r="DJ126" s="978"/>
      <c r="DK126" s="978"/>
      <c r="DL126" s="978" t="s">
        <v>409</v>
      </c>
      <c r="DM126" s="978"/>
      <c r="DN126" s="978"/>
      <c r="DO126" s="978"/>
      <c r="DP126" s="978"/>
      <c r="DQ126" s="978" t="s">
        <v>446</v>
      </c>
      <c r="DR126" s="978"/>
      <c r="DS126" s="978"/>
      <c r="DT126" s="978"/>
      <c r="DU126" s="978"/>
      <c r="DV126" s="979" t="s">
        <v>409</v>
      </c>
      <c r="DW126" s="979"/>
      <c r="DX126" s="979"/>
      <c r="DY126" s="979"/>
      <c r="DZ126" s="980"/>
    </row>
    <row r="127" spans="1:130" s="248" customFormat="1" ht="26.25" customHeight="1" x14ac:dyDescent="0.15">
      <c r="A127" s="1118"/>
      <c r="B127" s="1006"/>
      <c r="C127" s="1060" t="s">
        <v>488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409</v>
      </c>
      <c r="AB127" s="1017"/>
      <c r="AC127" s="1017"/>
      <c r="AD127" s="1017"/>
      <c r="AE127" s="1018"/>
      <c r="AF127" s="1019" t="s">
        <v>480</v>
      </c>
      <c r="AG127" s="1017"/>
      <c r="AH127" s="1017"/>
      <c r="AI127" s="1017"/>
      <c r="AJ127" s="1018"/>
      <c r="AK127" s="1019" t="s">
        <v>455</v>
      </c>
      <c r="AL127" s="1017"/>
      <c r="AM127" s="1017"/>
      <c r="AN127" s="1017"/>
      <c r="AO127" s="1018"/>
      <c r="AP127" s="1020" t="s">
        <v>455</v>
      </c>
      <c r="AQ127" s="1021"/>
      <c r="AR127" s="1021"/>
      <c r="AS127" s="1021"/>
      <c r="AT127" s="1022"/>
      <c r="AU127" s="284"/>
      <c r="AV127" s="284"/>
      <c r="AW127" s="284"/>
      <c r="AX127" s="1090" t="s">
        <v>489</v>
      </c>
      <c r="AY127" s="1091"/>
      <c r="AZ127" s="1091"/>
      <c r="BA127" s="1091"/>
      <c r="BB127" s="1091"/>
      <c r="BC127" s="1091"/>
      <c r="BD127" s="1091"/>
      <c r="BE127" s="1092"/>
      <c r="BF127" s="1093" t="s">
        <v>490</v>
      </c>
      <c r="BG127" s="1091"/>
      <c r="BH127" s="1091"/>
      <c r="BI127" s="1091"/>
      <c r="BJ127" s="1091"/>
      <c r="BK127" s="1091"/>
      <c r="BL127" s="1092"/>
      <c r="BM127" s="1093" t="s">
        <v>491</v>
      </c>
      <c r="BN127" s="1091"/>
      <c r="BO127" s="1091"/>
      <c r="BP127" s="1091"/>
      <c r="BQ127" s="1091"/>
      <c r="BR127" s="1091"/>
      <c r="BS127" s="1092"/>
      <c r="BT127" s="1093" t="s">
        <v>492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494</v>
      </c>
      <c r="DH127" s="978"/>
      <c r="DI127" s="978"/>
      <c r="DJ127" s="978"/>
      <c r="DK127" s="978"/>
      <c r="DL127" s="978" t="s">
        <v>494</v>
      </c>
      <c r="DM127" s="978"/>
      <c r="DN127" s="978"/>
      <c r="DO127" s="978"/>
      <c r="DP127" s="978"/>
      <c r="DQ127" s="978" t="s">
        <v>409</v>
      </c>
      <c r="DR127" s="978"/>
      <c r="DS127" s="978"/>
      <c r="DT127" s="978"/>
      <c r="DU127" s="978"/>
      <c r="DV127" s="979" t="s">
        <v>455</v>
      </c>
      <c r="DW127" s="979"/>
      <c r="DX127" s="979"/>
      <c r="DY127" s="979"/>
      <c r="DZ127" s="980"/>
    </row>
    <row r="128" spans="1:130" s="248" customFormat="1" ht="26.25" customHeight="1" thickBot="1" x14ac:dyDescent="0.2">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v>29908</v>
      </c>
      <c r="AB128" s="1106"/>
      <c r="AC128" s="1106"/>
      <c r="AD128" s="1106"/>
      <c r="AE128" s="1107"/>
      <c r="AF128" s="1108">
        <v>33944</v>
      </c>
      <c r="AG128" s="1106"/>
      <c r="AH128" s="1106"/>
      <c r="AI128" s="1106"/>
      <c r="AJ128" s="1107"/>
      <c r="AK128" s="1108">
        <v>36556</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409</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v>75600</v>
      </c>
      <c r="DH128" s="1098"/>
      <c r="DI128" s="1098"/>
      <c r="DJ128" s="1098"/>
      <c r="DK128" s="1098"/>
      <c r="DL128" s="1098">
        <v>80100</v>
      </c>
      <c r="DM128" s="1098"/>
      <c r="DN128" s="1098"/>
      <c r="DO128" s="1098"/>
      <c r="DP128" s="1098"/>
      <c r="DQ128" s="1098">
        <v>92700</v>
      </c>
      <c r="DR128" s="1098"/>
      <c r="DS128" s="1098"/>
      <c r="DT128" s="1098"/>
      <c r="DU128" s="1098"/>
      <c r="DV128" s="1099">
        <v>2.9</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499</v>
      </c>
      <c r="X129" s="1132"/>
      <c r="Y129" s="1132"/>
      <c r="Z129" s="1133"/>
      <c r="AA129" s="1016">
        <v>3596461</v>
      </c>
      <c r="AB129" s="1017"/>
      <c r="AC129" s="1017"/>
      <c r="AD129" s="1017"/>
      <c r="AE129" s="1018"/>
      <c r="AF129" s="1019">
        <v>3588862</v>
      </c>
      <c r="AG129" s="1017"/>
      <c r="AH129" s="1017"/>
      <c r="AI129" s="1017"/>
      <c r="AJ129" s="1018"/>
      <c r="AK129" s="1019">
        <v>3779278</v>
      </c>
      <c r="AL129" s="1017"/>
      <c r="AM129" s="1017"/>
      <c r="AN129" s="1017"/>
      <c r="AO129" s="1018"/>
      <c r="AP129" s="1134"/>
      <c r="AQ129" s="1135"/>
      <c r="AR129" s="1135"/>
      <c r="AS129" s="1135"/>
      <c r="AT129" s="1136"/>
      <c r="AU129" s="286"/>
      <c r="AV129" s="286"/>
      <c r="AW129" s="286"/>
      <c r="AX129" s="1125" t="s">
        <v>500</v>
      </c>
      <c r="AY129" s="1008"/>
      <c r="AZ129" s="1008"/>
      <c r="BA129" s="1008"/>
      <c r="BB129" s="1008"/>
      <c r="BC129" s="1008"/>
      <c r="BD129" s="1008"/>
      <c r="BE129" s="1009"/>
      <c r="BF129" s="1126" t="s">
        <v>409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502</v>
      </c>
      <c r="X130" s="1132"/>
      <c r="Y130" s="1132"/>
      <c r="Z130" s="1133"/>
      <c r="AA130" s="1016">
        <v>612815</v>
      </c>
      <c r="AB130" s="1017"/>
      <c r="AC130" s="1017"/>
      <c r="AD130" s="1017"/>
      <c r="AE130" s="1018"/>
      <c r="AF130" s="1019">
        <v>607581</v>
      </c>
      <c r="AG130" s="1017"/>
      <c r="AH130" s="1017"/>
      <c r="AI130" s="1017"/>
      <c r="AJ130" s="1018"/>
      <c r="AK130" s="1019">
        <v>610764</v>
      </c>
      <c r="AL130" s="1017"/>
      <c r="AM130" s="1017"/>
      <c r="AN130" s="1017"/>
      <c r="AO130" s="1018"/>
      <c r="AP130" s="1134"/>
      <c r="AQ130" s="1135"/>
      <c r="AR130" s="1135"/>
      <c r="AS130" s="1135"/>
      <c r="AT130" s="1136"/>
      <c r="AU130" s="286"/>
      <c r="AV130" s="286"/>
      <c r="AW130" s="286"/>
      <c r="AX130" s="1125" t="s">
        <v>503</v>
      </c>
      <c r="AY130" s="1008"/>
      <c r="AZ130" s="1008"/>
      <c r="BA130" s="1008"/>
      <c r="BB130" s="1008"/>
      <c r="BC130" s="1008"/>
      <c r="BD130" s="1008"/>
      <c r="BE130" s="1009"/>
      <c r="BF130" s="1162">
        <v>6.8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504</v>
      </c>
      <c r="X131" s="1170"/>
      <c r="Y131" s="1170"/>
      <c r="Z131" s="1171"/>
      <c r="AA131" s="1063">
        <v>2983646</v>
      </c>
      <c r="AB131" s="1042"/>
      <c r="AC131" s="1042"/>
      <c r="AD131" s="1042"/>
      <c r="AE131" s="1043"/>
      <c r="AF131" s="1041">
        <v>2981281</v>
      </c>
      <c r="AG131" s="1042"/>
      <c r="AH131" s="1042"/>
      <c r="AI131" s="1042"/>
      <c r="AJ131" s="1043"/>
      <c r="AK131" s="1041">
        <v>3168514</v>
      </c>
      <c r="AL131" s="1042"/>
      <c r="AM131" s="1042"/>
      <c r="AN131" s="1042"/>
      <c r="AO131" s="1043"/>
      <c r="AP131" s="1172"/>
      <c r="AQ131" s="1173"/>
      <c r="AR131" s="1173"/>
      <c r="AS131" s="1173"/>
      <c r="AT131" s="1174"/>
      <c r="AU131" s="286"/>
      <c r="AV131" s="286"/>
      <c r="AW131" s="286"/>
      <c r="AX131" s="1144" t="s">
        <v>505</v>
      </c>
      <c r="AY131" s="1095"/>
      <c r="AZ131" s="1095"/>
      <c r="BA131" s="1095"/>
      <c r="BB131" s="1095"/>
      <c r="BC131" s="1095"/>
      <c r="BD131" s="1095"/>
      <c r="BE131" s="1096"/>
      <c r="BF131" s="1145">
        <v>23.9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5.8737866360000002</v>
      </c>
      <c r="AB132" s="1158"/>
      <c r="AC132" s="1158"/>
      <c r="AD132" s="1158"/>
      <c r="AE132" s="1159"/>
      <c r="AF132" s="1160">
        <v>8.0887712359999995</v>
      </c>
      <c r="AG132" s="1158"/>
      <c r="AH132" s="1158"/>
      <c r="AI132" s="1158"/>
      <c r="AJ132" s="1159"/>
      <c r="AK132" s="1160">
        <v>6.4718350620000002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8.9</v>
      </c>
      <c r="AB133" s="1141"/>
      <c r="AC133" s="1141"/>
      <c r="AD133" s="1141"/>
      <c r="AE133" s="1142"/>
      <c r="AF133" s="1140">
        <v>7.8</v>
      </c>
      <c r="AG133" s="1141"/>
      <c r="AH133" s="1141"/>
      <c r="AI133" s="1141"/>
      <c r="AJ133" s="1142"/>
      <c r="AK133" s="1140">
        <v>6.8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H/hAzW1TCxgmbtf0vnyt6902y05FgOa0Od3mgjxHUshj3Wqs2NviIcbxgBi1tzefgBg75fVyMV59q3Woesoaw==" saltValue="oXtP46uydWAUsoJx9fMj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uvYrFdIDnNKnEcyBOtt61FJnKBihJX57lVWc/CBF7Mrs5MEBMDfda6O4dfj3FfMTkr17YxQp2LffcBIduXLig==" saltValue="HlrIG2Q0pYV0Dq76dZ5h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qpIfufBnLSFteDg/ppfIVcwDvan3/FEiRC5InhfaEBYzuC9aPjgnr+W+3h8L0ko20N/L5BnoRWni+0OLSCGQ==" saltValue="SIkTzz6Xg+vExjGoLkIZ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R4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1362078</v>
      </c>
      <c r="AP9" s="314">
        <v>234598</v>
      </c>
      <c r="AQ9" s="315">
        <v>156065</v>
      </c>
      <c r="AR9" s="316">
        <v>50.3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119335</v>
      </c>
      <c r="AP10" s="317">
        <v>20554</v>
      </c>
      <c r="AQ10" s="318">
        <v>24089</v>
      </c>
      <c r="AR10" s="319">
        <v>-14.7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v>34728</v>
      </c>
      <c r="AP11" s="317">
        <v>5981</v>
      </c>
      <c r="AQ11" s="318">
        <v>3903</v>
      </c>
      <c r="AR11" s="319">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45819</v>
      </c>
      <c r="AP13" s="317">
        <v>7892</v>
      </c>
      <c r="AQ13" s="318">
        <v>6134</v>
      </c>
      <c r="AR13" s="319">
        <v>28.7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t="s">
        <v>521</v>
      </c>
      <c r="AP14" s="317" t="s">
        <v>521</v>
      </c>
      <c r="AQ14" s="318">
        <v>6841</v>
      </c>
      <c r="AR14" s="319" t="s">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-150742</v>
      </c>
      <c r="AP15" s="317">
        <v>-25963</v>
      </c>
      <c r="AQ15" s="318">
        <v>-12699</v>
      </c>
      <c r="AR15" s="319">
        <v>104.4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1411218</v>
      </c>
      <c r="AP16" s="317">
        <v>243062</v>
      </c>
      <c r="AQ16" s="318">
        <v>184332</v>
      </c>
      <c r="AR16" s="319">
        <v>31.9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23.25</v>
      </c>
      <c r="AP21" s="331">
        <v>15.68</v>
      </c>
      <c r="AQ21" s="332">
        <v>7.57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91.9</v>
      </c>
      <c r="AP22" s="336">
        <v>95.9</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780610</v>
      </c>
      <c r="AP32" s="345">
        <v>134449</v>
      </c>
      <c r="AQ32" s="346">
        <v>108331</v>
      </c>
      <c r="AR32" s="347">
        <v>24.1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521</v>
      </c>
      <c r="AP33" s="345" t="s">
        <v>521</v>
      </c>
      <c r="AQ33" s="346">
        <v>132</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521</v>
      </c>
      <c r="AP34" s="345" t="s">
        <v>521</v>
      </c>
      <c r="AQ34" s="346">
        <v>205</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v>49707</v>
      </c>
      <c r="AP35" s="345">
        <v>8561</v>
      </c>
      <c r="AQ35" s="346">
        <v>22911</v>
      </c>
      <c r="AR35" s="347">
        <v>-62.6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v>21981</v>
      </c>
      <c r="AP36" s="345">
        <v>3786</v>
      </c>
      <c r="AQ36" s="346">
        <v>3832</v>
      </c>
      <c r="AR36" s="347">
        <v>-1.2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t="s">
        <v>521</v>
      </c>
      <c r="AP37" s="345" t="s">
        <v>521</v>
      </c>
      <c r="AQ37" s="346">
        <v>1000</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v>83</v>
      </c>
      <c r="AP38" s="348">
        <v>14</v>
      </c>
      <c r="AQ38" s="349">
        <v>21</v>
      </c>
      <c r="AR38" s="337">
        <v>-33.299999999999997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v>-36556</v>
      </c>
      <c r="AP39" s="345">
        <v>-6296</v>
      </c>
      <c r="AQ39" s="346">
        <v>-5292</v>
      </c>
      <c r="AR39" s="347">
        <v>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-610764</v>
      </c>
      <c r="AP40" s="345">
        <v>-105195</v>
      </c>
      <c r="AQ40" s="346">
        <v>-91315</v>
      </c>
      <c r="AR40" s="347">
        <v>15.2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205061</v>
      </c>
      <c r="AP41" s="345">
        <v>35319</v>
      </c>
      <c r="AQ41" s="346">
        <v>39824</v>
      </c>
      <c r="AR41" s="347">
        <v>-11.3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1601320</v>
      </c>
      <c r="AN51" s="367">
        <v>259029</v>
      </c>
      <c r="AO51" s="368">
        <v>-12.8</v>
      </c>
      <c r="AP51" s="369">
        <v>168868</v>
      </c>
      <c r="AQ51" s="370">
        <v>4.0999999999999996</v>
      </c>
      <c r="AR51" s="371">
        <v>-16.899999999999999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265989</v>
      </c>
      <c r="AN52" s="375">
        <v>43026</v>
      </c>
      <c r="AO52" s="376">
        <v>98.9</v>
      </c>
      <c r="AP52" s="377">
        <v>79360</v>
      </c>
      <c r="AQ52" s="378">
        <v>-0.8</v>
      </c>
      <c r="AR52" s="379">
        <v>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1284710</v>
      </c>
      <c r="AN53" s="367">
        <v>210023</v>
      </c>
      <c r="AO53" s="368">
        <v>-18.899999999999999</v>
      </c>
      <c r="AP53" s="369">
        <v>202870</v>
      </c>
      <c r="AQ53" s="370">
        <v>20.100000000000001</v>
      </c>
      <c r="AR53" s="371">
        <v>-39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223826</v>
      </c>
      <c r="AN54" s="375">
        <v>36591</v>
      </c>
      <c r="AO54" s="376">
        <v>-15</v>
      </c>
      <c r="AP54" s="377">
        <v>79735</v>
      </c>
      <c r="AQ54" s="378">
        <v>0.5</v>
      </c>
      <c r="AR54" s="379">
        <v>-15.5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704404</v>
      </c>
      <c r="AN55" s="367">
        <v>116604</v>
      </c>
      <c r="AO55" s="368">
        <v>-44.5</v>
      </c>
      <c r="AP55" s="369">
        <v>167497</v>
      </c>
      <c r="AQ55" s="370">
        <v>-17.399999999999999</v>
      </c>
      <c r="AR55" s="371">
        <v>-27.1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192811</v>
      </c>
      <c r="AN56" s="375">
        <v>31917</v>
      </c>
      <c r="AO56" s="376">
        <v>-12.8</v>
      </c>
      <c r="AP56" s="377">
        <v>82571</v>
      </c>
      <c r="AQ56" s="378">
        <v>3.6</v>
      </c>
      <c r="AR56" s="379">
        <v>-16.399999999999999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973043</v>
      </c>
      <c r="AN57" s="367">
        <v>164532</v>
      </c>
      <c r="AO57" s="368">
        <v>41.1</v>
      </c>
      <c r="AP57" s="369">
        <v>190274</v>
      </c>
      <c r="AQ57" s="370">
        <v>13.6</v>
      </c>
      <c r="AR57" s="371">
        <v>27.5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189018</v>
      </c>
      <c r="AN58" s="375">
        <v>31961</v>
      </c>
      <c r="AO58" s="376">
        <v>0.1</v>
      </c>
      <c r="AP58" s="377">
        <v>88584</v>
      </c>
      <c r="AQ58" s="378">
        <v>7.3</v>
      </c>
      <c r="AR58" s="379">
        <v>-7.2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958634</v>
      </c>
      <c r="AN59" s="367">
        <v>165111</v>
      </c>
      <c r="AO59" s="368">
        <v>0.4</v>
      </c>
      <c r="AP59" s="369">
        <v>200194</v>
      </c>
      <c r="AQ59" s="370">
        <v>5.2</v>
      </c>
      <c r="AR59" s="371">
        <v>-4.8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234249</v>
      </c>
      <c r="AN60" s="375">
        <v>40346</v>
      </c>
      <c r="AO60" s="376">
        <v>26.2</v>
      </c>
      <c r="AP60" s="377">
        <v>106422</v>
      </c>
      <c r="AQ60" s="378">
        <v>20.100000000000001</v>
      </c>
      <c r="AR60" s="379">
        <v>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1104422</v>
      </c>
      <c r="AN61" s="382">
        <v>183060</v>
      </c>
      <c r="AO61" s="383">
        <v>-6.9</v>
      </c>
      <c r="AP61" s="384">
        <v>185941</v>
      </c>
      <c r="AQ61" s="385">
        <v>5.0999999999999996</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221179</v>
      </c>
      <c r="AN62" s="375">
        <v>36768</v>
      </c>
      <c r="AO62" s="376">
        <v>19.5</v>
      </c>
      <c r="AP62" s="377">
        <v>87334</v>
      </c>
      <c r="AQ62" s="378">
        <v>6.1</v>
      </c>
      <c r="AR62" s="379">
        <v>13.4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nu68OPfP40QpCscQ8wuI6hxS1ZWx6vJ6GpDKj9eOp7OxbM+cL4Bme2RWKrogBRn8zRt++DHg3SLakEPHFgNNw==" saltValue="lW5unUA8BWGzMzc907Ou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79" zoomScaleNormal="100" zoomScaleSheetLayoutView="55" workbookViewId="0">
      <selection activeCell="AF100" sqref="AF10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1THM6JMlGvKCAptMvicQcNRMJnQSHKmrtsAh9dSwaEjMqDEnc9tcjNwPY9b8lg1F56YVayOoxrs4klrmmK0JJQ==" saltValue="LCV3pTaRBtWiFMVnfzXa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AF27" sqref="AF2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IBZBE18W554KU3+0vo7i9tJVrBoqPRMXLfqEBc5BxJe08SP0DW2N0q0EFzOYmSFe6kNnhAd4lY7xbEBU8puM7g==" saltValue="zzoQ7gzoCaPjMZwwXpqT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28.08</v>
      </c>
      <c r="G47" s="12">
        <v>27.81</v>
      </c>
      <c r="H47" s="12">
        <v>27.46</v>
      </c>
      <c r="I47" s="12">
        <v>30.42</v>
      </c>
      <c r="J47" s="13">
        <v>26.93</v>
      </c>
    </row>
    <row r="48" spans="2:10" ht="57.75" customHeight="1" x14ac:dyDescent="0.15">
      <c r="B48" s="14"/>
      <c r="C48" s="1202" t="s">
        <v>4</v>
      </c>
      <c r="D48" s="1202"/>
      <c r="E48" s="1203"/>
      <c r="F48" s="15">
        <v>4.8600000000000003</v>
      </c>
      <c r="G48" s="16">
        <v>5.7</v>
      </c>
      <c r="H48" s="16">
        <v>6.9</v>
      </c>
      <c r="I48" s="16">
        <v>6.73</v>
      </c>
      <c r="J48" s="17">
        <v>7.16</v>
      </c>
    </row>
    <row r="49" spans="2:10" ht="57.75" customHeight="1" thickBot="1" x14ac:dyDescent="0.2">
      <c r="B49" s="18"/>
      <c r="C49" s="1204" t="s">
        <v>5</v>
      </c>
      <c r="D49" s="1204"/>
      <c r="E49" s="1205"/>
      <c r="F49" s="19">
        <v>2.2799999999999998</v>
      </c>
      <c r="G49" s="20">
        <v>0.48</v>
      </c>
      <c r="H49" s="20">
        <v>1.68</v>
      </c>
      <c r="I49" s="20">
        <v>2.72</v>
      </c>
      <c r="J49" s="21" t="s">
        <v>567</v>
      </c>
    </row>
    <row r="50" spans="2:10" ht="13.5" customHeight="1" x14ac:dyDescent="0.15"/>
  </sheetData>
  <sheetProtection algorithmName="SHA-512" hashValue="4yM+CpLjzWnX1VNXo2BzGj7VvlgplZ7IvJyCCqCkNow9Hom5J8IK7KJF2DjOXuw+ot4coMvtBkKtCz/lLtvqNg==" saltValue="WxUPnBcHrsAPm3nygsIQ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2022-03-02T09:40:39Z</cp:lastPrinted>
  <dcterms:created xsi:type="dcterms:W3CDTF">2022-02-02T07:43:04Z</dcterms:created>
  <dcterms:modified xsi:type="dcterms:W3CDTF">2022-03-17T01:11:47Z</dcterms:modified>
  <cp:category/>
</cp:coreProperties>
</file>